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0" yWindow="0" windowWidth="28800" windowHeight="12435" tabRatio="812"/>
  </bookViews>
  <sheets>
    <sheet name="NASLOVNA" sheetId="1" r:id="rId1"/>
    <sheet name="Vukovarska" sheetId="3" r:id="rId2"/>
    <sheet name="Trenkova" sheetId="17" r:id="rId3"/>
    <sheet name="Primorska" sheetId="19" r:id="rId4"/>
    <sheet name="Radićeva" sheetId="20" r:id="rId5"/>
    <sheet name="Sajmište" sheetId="22" r:id="rId6"/>
    <sheet name="Slavka Kolara" sheetId="23" r:id="rId7"/>
    <sheet name="Omladinska_Vidovci" sheetId="26" r:id="rId8"/>
    <sheet name="rekapitulacija" sheetId="14" r:id="rId9"/>
  </sheets>
  <definedNames>
    <definedName name="_xlnm.Print_Area" localSheetId="0">NASLOVNA!$A$1:$G$24</definedName>
    <definedName name="_xlnm.Print_Area" localSheetId="7">Omladinska_Vidovci!$A$1:$G$26</definedName>
    <definedName name="_xlnm.Print_Area" localSheetId="3">Primorska!$A$1:$G$34</definedName>
    <definedName name="_xlnm.Print_Area" localSheetId="4">Radićeva!$A$1:$G$42</definedName>
    <definedName name="_xlnm.Print_Area" localSheetId="5">Sajmište!$A$1:$G$146</definedName>
    <definedName name="_xlnm.Print_Area" localSheetId="6">'Slavka Kolara'!$A$1:$G$39</definedName>
    <definedName name="_xlnm.Print_Area" localSheetId="2">Trenkova!$A$1:$G$37</definedName>
    <definedName name="_xlnm.Print_Area" localSheetId="1">Vukovarska!$A$1:$G$41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6" l="1"/>
  <c r="G10" i="26"/>
  <c r="G12" i="26"/>
  <c r="G18" i="26"/>
  <c r="G21" i="26"/>
  <c r="G6" i="26"/>
  <c r="G25" i="23"/>
  <c r="G27" i="23"/>
  <c r="G34" i="23"/>
  <c r="G7" i="23"/>
  <c r="G9" i="23"/>
  <c r="G11" i="23"/>
  <c r="G13" i="23"/>
  <c r="G15" i="23"/>
  <c r="G17" i="23"/>
  <c r="G19" i="23"/>
  <c r="G21" i="23"/>
  <c r="G23" i="23"/>
  <c r="G5" i="23"/>
  <c r="G24" i="26" l="1"/>
  <c r="G23" i="14" s="1"/>
  <c r="G37" i="23"/>
  <c r="G21" i="14" s="1"/>
  <c r="G111" i="22"/>
  <c r="G113" i="22"/>
  <c r="G115" i="22"/>
  <c r="G122" i="22"/>
  <c r="G93" i="22"/>
  <c r="G95" i="22"/>
  <c r="G97" i="22"/>
  <c r="G99" i="22"/>
  <c r="G101" i="22"/>
  <c r="G103" i="22"/>
  <c r="G105" i="22"/>
  <c r="G107" i="22"/>
  <c r="G109" i="22"/>
  <c r="G91" i="22"/>
  <c r="G76" i="22"/>
  <c r="G78" i="22"/>
  <c r="G85" i="22"/>
  <c r="G60" i="22"/>
  <c r="G62" i="22"/>
  <c r="G64" i="22"/>
  <c r="G66" i="22"/>
  <c r="G68" i="22"/>
  <c r="G70" i="22"/>
  <c r="G72" i="22"/>
  <c r="G74" i="22"/>
  <c r="G58" i="22"/>
  <c r="G40" i="22"/>
  <c r="G42" i="22"/>
  <c r="G44" i="22"/>
  <c r="G46" i="22"/>
  <c r="G53" i="22"/>
  <c r="G38" i="22"/>
  <c r="G26" i="22"/>
  <c r="G33" i="22"/>
  <c r="G8" i="22"/>
  <c r="G10" i="22"/>
  <c r="G12" i="22"/>
  <c r="G14" i="22"/>
  <c r="G16" i="22"/>
  <c r="G18" i="22"/>
  <c r="G20" i="22"/>
  <c r="G22" i="22"/>
  <c r="G24" i="22"/>
  <c r="G6" i="22"/>
  <c r="G25" i="20"/>
  <c r="G27" i="20"/>
  <c r="G29" i="20"/>
  <c r="G36" i="20"/>
  <c r="G38" i="20"/>
  <c r="G7" i="20"/>
  <c r="G9" i="20"/>
  <c r="G11" i="20"/>
  <c r="G13" i="20"/>
  <c r="G15" i="20"/>
  <c r="G17" i="20"/>
  <c r="G19" i="20"/>
  <c r="G21" i="20"/>
  <c r="G23" i="20"/>
  <c r="G5" i="20"/>
  <c r="G28" i="19"/>
  <c r="G30" i="19"/>
  <c r="G7" i="19"/>
  <c r="G9" i="19"/>
  <c r="G11" i="19"/>
  <c r="G13" i="19"/>
  <c r="G15" i="19"/>
  <c r="G17" i="19"/>
  <c r="G19" i="19"/>
  <c r="G21" i="19"/>
  <c r="G5" i="19"/>
  <c r="G23" i="17"/>
  <c r="G25" i="17"/>
  <c r="G32" i="17"/>
  <c r="G7" i="17"/>
  <c r="G9" i="17"/>
  <c r="G11" i="17"/>
  <c r="G13" i="17"/>
  <c r="G15" i="17"/>
  <c r="G17" i="17"/>
  <c r="G19" i="17"/>
  <c r="G21" i="17"/>
  <c r="G5" i="17"/>
  <c r="G124" i="22" l="1"/>
  <c r="G18" i="14" s="1"/>
  <c r="G87" i="22"/>
  <c r="G17" i="14" s="1"/>
  <c r="G55" i="22"/>
  <c r="G16" i="14" s="1"/>
  <c r="G35" i="22"/>
  <c r="G15" i="14" s="1"/>
  <c r="G40" i="20"/>
  <c r="G12" i="14" s="1"/>
  <c r="G32" i="19"/>
  <c r="G10" i="14" s="1"/>
  <c r="G35" i="17"/>
  <c r="G8" i="14" s="1"/>
  <c r="G23" i="3"/>
  <c r="G25" i="3"/>
  <c r="G27" i="3"/>
  <c r="G33" i="3"/>
  <c r="G36" i="3"/>
  <c r="G7" i="3"/>
  <c r="G9" i="3"/>
  <c r="G11" i="3"/>
  <c r="G13" i="3"/>
  <c r="G15" i="3"/>
  <c r="G17" i="3"/>
  <c r="G19" i="3"/>
  <c r="G21" i="3"/>
  <c r="G5" i="3"/>
  <c r="G39" i="3" l="1"/>
  <c r="G6" i="14" s="1"/>
  <c r="G25" i="14" s="1"/>
  <c r="G27" i="14" s="1"/>
  <c r="G29" i="14" s="1"/>
</calcChain>
</file>

<file path=xl/sharedStrings.xml><?xml version="1.0" encoding="utf-8"?>
<sst xmlns="http://schemas.openxmlformats.org/spreadsheetml/2006/main" count="552" uniqueCount="129">
  <si>
    <t>OPIS RADOVA</t>
  </si>
  <si>
    <t>JEDINICA MJERE</t>
  </si>
  <si>
    <t>KOLIČINA</t>
  </si>
  <si>
    <t>JEDINIČNA CIJENA</t>
  </si>
  <si>
    <t xml:space="preserve"> UKUPNO</t>
  </si>
  <si>
    <t>m</t>
  </si>
  <si>
    <t>kom</t>
  </si>
  <si>
    <t>1.</t>
  </si>
  <si>
    <t>*</t>
  </si>
  <si>
    <t>2.</t>
  </si>
  <si>
    <t>3.</t>
  </si>
  <si>
    <t>4.</t>
  </si>
  <si>
    <t>SVEUKUPNO(neto) :</t>
  </si>
  <si>
    <t>PDV 25%:</t>
  </si>
  <si>
    <t>SVEUKUPNO(bruto) :</t>
  </si>
  <si>
    <t>5.</t>
  </si>
  <si>
    <t>7.</t>
  </si>
  <si>
    <t>6.</t>
  </si>
  <si>
    <t>8.</t>
  </si>
  <si>
    <t>TROŠKOVNIK ELEKTROINSTALACIJA</t>
  </si>
  <si>
    <t>Nabava i dobava instalacijskih kabela slijedećih presjeka:</t>
  </si>
  <si>
    <t>B.</t>
  </si>
  <si>
    <t>C.</t>
  </si>
  <si>
    <t xml:space="preserve">INVESTITOR: </t>
  </si>
  <si>
    <t>minimalno 126 lm/W</t>
  </si>
  <si>
    <t>boja svjetlosti (CCT) 3000K</t>
  </si>
  <si>
    <t>A.</t>
  </si>
  <si>
    <t>PP-Y 3x1,5 mm2</t>
  </si>
  <si>
    <t>minimalno 121 lm/W</t>
  </si>
  <si>
    <t>UKUPNA REKAPITULACIJA:</t>
  </si>
  <si>
    <t>nazivna snaga: maksimalno 105W</t>
  </si>
  <si>
    <t>nazivna snaga: maksimalno 50W</t>
  </si>
  <si>
    <t>Vukovarska ulica, Požega</t>
  </si>
  <si>
    <t>TROŠKOVNIK NADOGRADNJE JAVNE RASVJETE</t>
  </si>
  <si>
    <t>nazivna snaga: maksimalno 77W</t>
  </si>
  <si>
    <t>svjetlosni tok: minimalno 9747 lm</t>
  </si>
  <si>
    <t>Nabava, dobava, montaža i spajanje svjetiljke vanjske rasvjete sa slijedećim karakteristikama ili jednakovrijednim:</t>
  </si>
  <si>
    <t>Strojni iskop zemljanog rova za polaganje kabela. Rov je dubine 0,8m i širine 0,4 m.</t>
  </si>
  <si>
    <t>m3</t>
  </si>
  <si>
    <t>Nabava, dobava, polaganje i spajanje uzemljivača Cu uže 35 mm2.</t>
  </si>
  <si>
    <t>Nabava, dobava, montaža i spajanje razdjelnice stupa javne rasvjete sa 2 automatska prekidača na odlazu prema svjetiljki, struje prekidanja 6A i svim spojnim i montažnim materijalom</t>
  </si>
  <si>
    <t>Nabava, dobava, polaganje i spajanje napojnog kabela javne rasvjete tipa PP00-Y 4 x 4 mm2. Kabel se polaže u zemljani rov.</t>
  </si>
  <si>
    <t>Zatrpavanje zemljanog rova u slojevima sa zbijanjem zemlje. Stavka obuhvaća odvoz viška materijala na odgovarajući deponij.</t>
  </si>
  <si>
    <t>Nabava, dobava i polaganje trake upozorenja „POZOR! ELEKTROENERGETSKI KABEL“</t>
  </si>
  <si>
    <t>Nabava, dobava i montaža metalne konzole u boji stupa, duljine 1m Konzole se postavljaju na vrh čeličnog stupa sa odgovarajućim promjerom nasadne čašice, kpl. Sa svim spojnim i montažnim materijalom.</t>
  </si>
  <si>
    <t>Izvršiti uvlačenje kabela u postojeći rasvjetni stup. Stavka obuhvaća demontažu postojećeg stupa, izradu prodora u postojećem temelju i spajanje na razdjelnicu.</t>
  </si>
  <si>
    <t>sati</t>
  </si>
  <si>
    <t>UKUPNO A - VUKOVARSKA ULICA:</t>
  </si>
  <si>
    <t>9.</t>
  </si>
  <si>
    <t>10.</t>
  </si>
  <si>
    <t>11.</t>
  </si>
  <si>
    <t>12.</t>
  </si>
  <si>
    <t>Trenkova ulica, Požega</t>
  </si>
  <si>
    <t>Nabava, dobava i izrada betonskog temelja za stup javne rasvjete  betonom C25/30. Stavka uključuje izradu oplate temelja, nabavu i dovoz betona, ugradnju temeljnog vijka, skidanje oplate i uređenje okolnog terena. Volumen temeljne stope je 0,83 m3.</t>
  </si>
  <si>
    <t>Nabava, dobava i izrada betonskog temelja za stup javne rasvjete  betonom C25/30. Stavka uključuje izradu oplate temelja, nabavu i dovoz betona, ugradnju temeljnog vijka, skidanje oplate i uređenje okolnog terena. Volumen temeljne stope je 1,3 m3.</t>
  </si>
  <si>
    <t>svjetlosni tok: minimalno 6056 lm</t>
  </si>
  <si>
    <t>Rad rovokopača na iskopu zemlje za temeljne stope. Stavka uključuje i pomoćnog radnika za ručni iskop.</t>
  </si>
  <si>
    <t>Nabava, dobava, polaganje i spajanje vertikalnog uzemljivača FeZn cijev 2,5'', duljine 1,5 m, u dno temeljne stope, kpl. Sa izvodom FeZn trake 25x4mm do rasvjetnog stupa.</t>
  </si>
  <si>
    <t>Nabava, dobava, polaganje i spajanje zračnog kabela javne rasvjete tipa X00-A 2 x 16 mm2. Kabel se zateže na vrh rasvjetnog stupa.</t>
  </si>
  <si>
    <t>UKUPNO B - TRENKOVA ULICA:</t>
  </si>
  <si>
    <t>svjetlosni tok: minimalno 12608 lm</t>
  </si>
  <si>
    <t>minimalno 120 lm/W</t>
  </si>
  <si>
    <t>E.</t>
  </si>
  <si>
    <t>13.</t>
  </si>
  <si>
    <t>nazivna snaga: maksimalno 19,3W</t>
  </si>
  <si>
    <t>svjetlosni tok: minimalno 2808 lm</t>
  </si>
  <si>
    <t>minimalno 145 lm/W</t>
  </si>
  <si>
    <t>Demontaža postojećeg stupa javne rasvjete i spajanje podzemnog kabela.</t>
  </si>
  <si>
    <t>F.</t>
  </si>
  <si>
    <t>G.</t>
  </si>
  <si>
    <t>Kneza Višeslava, Kneza Domagoja, Grgura Ninskog, Bana J.Jelačića-Petra Svačića</t>
  </si>
  <si>
    <t>Kneza Višeslava</t>
  </si>
  <si>
    <t>Kneza Domagoja</t>
  </si>
  <si>
    <t>Izvršiti prilagođavanje stope stupa postojećim temeljnim vijcima, uvlačenje kabela u rasvjetni stup. Stavka obuhvaća izradu prodora u postojećem temelju i spajanje na razdjelnicu.</t>
  </si>
  <si>
    <t>Nabava, dobava i montaža dvostruke metalne konzole 180°, u boji stupa, duljine 1m Konzole se postavljaju na vrh čeličnog stupa sa odgovarajućim promjerom nasadne čašice, kpl. Sa svim spojnim i montažnim materijalom.</t>
  </si>
  <si>
    <t>Grgura Ninskog</t>
  </si>
  <si>
    <t>Bana J. Jelačića - Kralja Petra Svačića</t>
  </si>
  <si>
    <t>Bušenje ispod prometnice za provlačenje kabela.</t>
  </si>
  <si>
    <t>Nabava, dobava i montaža dvostruke metalne konzole 90°, u boji stupa, duljine 1m Konzole se postavljaju na vrh čeličnog stupa sa odgovarajućim promjerom nasadne čašice, kpl. Sa svim spojnim i montažnim materijalom.</t>
  </si>
  <si>
    <t>14.</t>
  </si>
  <si>
    <r>
      <t xml:space="preserve">Nabava, dobava i polaganje cijevi PEHD </t>
    </r>
    <r>
      <rPr>
        <sz val="12"/>
        <rFont val="Calibri"/>
        <family val="2"/>
        <charset val="238"/>
      </rPr>
      <t>Ø</t>
    </r>
    <r>
      <rPr>
        <sz val="12"/>
        <rFont val="Times New Roman"/>
        <family val="1"/>
        <charset val="238"/>
      </rPr>
      <t>50 mm .</t>
    </r>
  </si>
  <si>
    <t xml:space="preserve">Nabava, dobava i izrada posteljice u visini 20 cm (10 cm ispod kabela i 10 cm iznad kabela) od sitnog pijeska ili prosijane zemlje za polaganje napojnog kabela. </t>
  </si>
  <si>
    <t>Nabava, dobava i montaža kutne konzole 1m sa obujmicom.</t>
  </si>
  <si>
    <t>Omladinska ulica, Vidovci</t>
  </si>
  <si>
    <t>Grad Požega, Trg Sv. Trojstva 1, Požega</t>
  </si>
  <si>
    <t>Vukovarska ulica</t>
  </si>
  <si>
    <t>Trenkova ulica</t>
  </si>
  <si>
    <t>Primorska ulica</t>
  </si>
  <si>
    <t>Stjepana Radića</t>
  </si>
  <si>
    <t>Kneza Višeslava, Kneza Domagoja, Grgura Ninskog, Bana J. Jelačića-Kralja Petra Svačića</t>
  </si>
  <si>
    <t>Slavka Kolara</t>
  </si>
  <si>
    <t>Omladinska ulica - Vidovci</t>
  </si>
  <si>
    <t>A. Vukovarska:</t>
  </si>
  <si>
    <t>B. Trenkova:</t>
  </si>
  <si>
    <t>Rezanje asfaltne i betonske podloge.</t>
  </si>
  <si>
    <t>15.</t>
  </si>
  <si>
    <t>Nadogradnja javne rasvjete</t>
  </si>
  <si>
    <t>Nabava, dobava i montaža čeličnog stupa KORS (ili jednakovrijedno) 8m, kpl. Sa temeljnim vijcima i svim spojnim i montažnim materijalom.</t>
  </si>
  <si>
    <t>Nabava, dobava i montaža čeličnog stupa KORS (ili jednakovrijedno) 5m, kpl. Sa temeljnim vijcima i svim spojnim i montažnim materijalom.</t>
  </si>
  <si>
    <t>Primorska ulica, Požega</t>
  </si>
  <si>
    <t>Nabava, dobava i montaža natezne stezaljke za kabel Elkalex ili jednakovrijedno</t>
  </si>
  <si>
    <t>Nabava, dobava i spajanje stezaljke za probijanje izolacije koja odgovara nazivnom strujnom opterećenju vodiča poprečnog presjeka do 35mm2  (sukladno normi HRN-HD 626 S1, tip:6E , ili jednakovrijedno)</t>
  </si>
  <si>
    <t>UKUPNO C - PRIMORSKA ULICA:</t>
  </si>
  <si>
    <t>D.</t>
  </si>
  <si>
    <t>Ulica Stjepana Radića, Požega</t>
  </si>
  <si>
    <t>UKUPNO D - ULICA STJEPANA RADIĆA:</t>
  </si>
  <si>
    <t>Nabava, dobava, montaža i spajanje svjetiljke vanjske rasvjete sa sljedećim karakteristikama ili jednakovrijednim:</t>
  </si>
  <si>
    <t>Nabava i dobava instalacijskih kabela sljedećih presjeka:</t>
  </si>
  <si>
    <t>E.1.</t>
  </si>
  <si>
    <t>UKUPNO E.1. - ULICA KNEZA VIŠESLAVA:</t>
  </si>
  <si>
    <t>E.2.</t>
  </si>
  <si>
    <t>UKUPNO E.2. - ULICA KNEZA DOMAGOJA:</t>
  </si>
  <si>
    <t>E.3.</t>
  </si>
  <si>
    <t>UKUPNO E.3. - ULICA GRGURA NINSKOG:</t>
  </si>
  <si>
    <t>E.4.</t>
  </si>
  <si>
    <t>UKUPNO E.4. - BANA J. JELAČIĆA - KRALJA P. SVAČIĆA:</t>
  </si>
  <si>
    <t>Ulica Slavka Kolara, Požega</t>
  </si>
  <si>
    <t>UKUPNO F -ULICA SLAVKA KOLARA:</t>
  </si>
  <si>
    <t>Nabava, dobava i spajanje stezaljke za probijanje izolacije koja odgovara nazivnom strujnom opterećenju vodiča poprečnog presjeka do 35mm2  (sukladno normi HRN-HD 626 S1, tip:6E, ili jednakovrijedno)</t>
  </si>
  <si>
    <t>C. Primorska:</t>
  </si>
  <si>
    <t>D. Stjepana Radića:</t>
  </si>
  <si>
    <t>E. Sajmište</t>
  </si>
  <si>
    <t>E.1 - Kneza Višeslava:</t>
  </si>
  <si>
    <t>E.2 - Kneza Domagoja:</t>
  </si>
  <si>
    <t>E.3 - Grgura Ninskog:</t>
  </si>
  <si>
    <t>E.4 - Bana J. Jelačića - Kralja P. Svačića:</t>
  </si>
  <si>
    <t>F. Slavka Kolara:</t>
  </si>
  <si>
    <t>UKUPNO G. - OMLADINSKA ULICA, VIDOVCI:</t>
  </si>
  <si>
    <t>G. Omladinska - Vidovci: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</si>
</sst>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8">
    <xf numFmtId="0" fontId="0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9" fillId="0" borderId="0"/>
    <xf numFmtId="0" fontId="10" fillId="0" borderId="0"/>
    <xf numFmtId="40" fontId="10" fillId="0" borderId="0" applyFill="0" applyBorder="0" applyAlignment="0" applyProtection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" fillId="0" borderId="0"/>
  </cellStyleXfs>
  <cellXfs count="124">
    <xf numFmtId="0" fontId="0" fillId="0" borderId="0" xfId="0"/>
    <xf numFmtId="4" fontId="14" fillId="0" borderId="0" xfId="2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4" fillId="0" borderId="0" xfId="2" applyFont="1" applyFill="1" applyBorder="1" applyAlignment="1">
      <alignment horizontal="right" vertical="top"/>
    </xf>
    <xf numFmtId="0" fontId="13" fillId="0" borderId="0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right" vertical="top"/>
    </xf>
    <xf numFmtId="0" fontId="13" fillId="0" borderId="4" xfId="2" applyFont="1" applyFill="1" applyBorder="1" applyAlignment="1">
      <alignment vertical="top" wrapText="1"/>
    </xf>
    <xf numFmtId="0" fontId="13" fillId="0" borderId="5" xfId="2" applyFont="1" applyFill="1" applyBorder="1" applyAlignment="1">
      <alignment horizontal="center" vertical="top"/>
    </xf>
    <xf numFmtId="4" fontId="13" fillId="0" borderId="0" xfId="2" applyNumberFormat="1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top" wrapText="1"/>
    </xf>
    <xf numFmtId="0" fontId="13" fillId="0" borderId="0" xfId="2" applyNumberFormat="1" applyFont="1" applyFill="1" applyBorder="1" applyAlignment="1">
      <alignment horizontal="center" vertical="top" wrapText="1"/>
    </xf>
    <xf numFmtId="4" fontId="13" fillId="0" borderId="0" xfId="2" applyNumberFormat="1" applyFont="1" applyFill="1" applyBorder="1" applyAlignment="1">
      <alignment horizontal="center" vertical="top" wrapText="1"/>
    </xf>
    <xf numFmtId="0" fontId="13" fillId="0" borderId="0" xfId="2" applyFont="1" applyAlignment="1">
      <alignment horizontal="right" vertical="top"/>
    </xf>
    <xf numFmtId="0" fontId="13" fillId="0" borderId="4" xfId="2" applyFont="1" applyBorder="1" applyAlignment="1">
      <alignment horizontal="right" vertical="top"/>
    </xf>
    <xf numFmtId="0" fontId="13" fillId="0" borderId="0" xfId="2" applyFont="1" applyBorder="1" applyAlignment="1">
      <alignment horizontal="right" vertical="top"/>
    </xf>
    <xf numFmtId="0" fontId="13" fillId="0" borderId="0" xfId="10" quotePrefix="1" applyFont="1" applyBorder="1" applyAlignment="1">
      <alignment horizontal="left" vertical="top" wrapText="1" indent="1"/>
    </xf>
    <xf numFmtId="0" fontId="13" fillId="0" borderId="0" xfId="2" applyFont="1" applyBorder="1" applyAlignment="1">
      <alignment horizontal="center" vertical="top"/>
    </xf>
    <xf numFmtId="0" fontId="16" fillId="0" borderId="0" xfId="0" applyFont="1" applyBorder="1"/>
    <xf numFmtId="4" fontId="13" fillId="0" borderId="0" xfId="2" applyNumberFormat="1" applyFont="1" applyBorder="1" applyAlignment="1">
      <alignment horizontal="center"/>
    </xf>
    <xf numFmtId="0" fontId="14" fillId="0" borderId="0" xfId="2" applyFont="1" applyFill="1" applyBorder="1" applyAlignment="1">
      <alignment horizontal="right"/>
    </xf>
    <xf numFmtId="0" fontId="14" fillId="0" borderId="0" xfId="0" applyFont="1"/>
    <xf numFmtId="0" fontId="16" fillId="0" borderId="0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3" fillId="0" borderId="0" xfId="2" applyNumberFormat="1" applyFont="1" applyFill="1" applyBorder="1" applyAlignment="1">
      <alignment horizontal="center"/>
    </xf>
    <xf numFmtId="0" fontId="16" fillId="0" borderId="4" xfId="0" applyFont="1" applyBorder="1"/>
    <xf numFmtId="0" fontId="16" fillId="0" borderId="5" xfId="0" applyFont="1" applyFill="1" applyBorder="1" applyAlignment="1">
      <alignment horizontal="center"/>
    </xf>
    <xf numFmtId="4" fontId="16" fillId="0" borderId="5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0" fontId="16" fillId="0" borderId="0" xfId="0" applyFont="1" applyAlignment="1">
      <alignment horizontal="right" vertical="top"/>
    </xf>
    <xf numFmtId="0" fontId="16" fillId="0" borderId="5" xfId="0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0" fontId="13" fillId="0" borderId="5" xfId="10" quotePrefix="1" applyFont="1" applyBorder="1" applyAlignment="1">
      <alignment vertical="top" wrapText="1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0" fontId="14" fillId="0" borderId="0" xfId="0" applyFont="1" applyBorder="1"/>
    <xf numFmtId="0" fontId="22" fillId="0" borderId="0" xfId="0" applyFont="1" applyBorder="1" applyAlignment="1"/>
    <xf numFmtId="4" fontId="18" fillId="0" borderId="15" xfId="2" applyNumberFormat="1" applyFont="1" applyFill="1" applyBorder="1" applyAlignment="1">
      <alignment horizontal="center" vertical="center" wrapText="1"/>
    </xf>
    <xf numFmtId="0" fontId="18" fillId="0" borderId="15" xfId="2" applyNumberFormat="1" applyFont="1" applyFill="1" applyBorder="1" applyAlignment="1">
      <alignment horizontal="center" vertical="center"/>
    </xf>
    <xf numFmtId="4" fontId="18" fillId="0" borderId="15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4" fontId="16" fillId="0" borderId="0" xfId="0" applyNumberFormat="1" applyFont="1" applyBorder="1" applyAlignment="1">
      <alignment horizontal="center" vertical="top"/>
    </xf>
    <xf numFmtId="0" fontId="13" fillId="0" borderId="0" xfId="10" quotePrefix="1" applyFont="1" applyBorder="1" applyAlignment="1">
      <alignment vertical="top" wrapText="1"/>
    </xf>
    <xf numFmtId="4" fontId="18" fillId="0" borderId="0" xfId="2" applyNumberFormat="1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right" vertical="top"/>
    </xf>
    <xf numFmtId="0" fontId="13" fillId="0" borderId="5" xfId="2" applyFont="1" applyFill="1" applyBorder="1" applyAlignment="1">
      <alignment vertical="top" wrapText="1"/>
    </xf>
    <xf numFmtId="0" fontId="13" fillId="0" borderId="5" xfId="2" applyFont="1" applyBorder="1" applyAlignment="1">
      <alignment horizontal="right" vertical="top"/>
    </xf>
    <xf numFmtId="0" fontId="16" fillId="0" borderId="5" xfId="0" applyFont="1" applyBorder="1"/>
    <xf numFmtId="0" fontId="13" fillId="0" borderId="5" xfId="10" applyFont="1" applyBorder="1" applyAlignment="1">
      <alignment horizontal="left" vertical="top" wrapText="1"/>
    </xf>
    <xf numFmtId="0" fontId="13" fillId="0" borderId="5" xfId="10" quotePrefix="1" applyFont="1" applyBorder="1" applyAlignment="1">
      <alignment horizontal="left" vertical="top" wrapText="1" indent="1"/>
    </xf>
    <xf numFmtId="4" fontId="18" fillId="0" borderId="11" xfId="2" applyNumberFormat="1" applyFont="1" applyFill="1" applyBorder="1" applyAlignment="1">
      <alignment horizontal="center" vertical="center" wrapText="1"/>
    </xf>
    <xf numFmtId="0" fontId="18" fillId="0" borderId="11" xfId="2" applyNumberFormat="1" applyFont="1" applyFill="1" applyBorder="1" applyAlignment="1">
      <alignment horizontal="center" vertical="center"/>
    </xf>
    <xf numFmtId="4" fontId="18" fillId="0" borderId="7" xfId="2" applyNumberFormat="1" applyFont="1" applyFill="1" applyBorder="1" applyAlignment="1">
      <alignment horizontal="center" vertical="center"/>
    </xf>
    <xf numFmtId="0" fontId="16" fillId="0" borderId="5" xfId="2" applyFont="1" applyBorder="1" applyAlignment="1">
      <alignment horizontal="center"/>
    </xf>
    <xf numFmtId="0" fontId="16" fillId="0" borderId="5" xfId="2" applyNumberFormat="1" applyFont="1" applyFill="1" applyBorder="1" applyAlignment="1">
      <alignment horizontal="center" wrapText="1"/>
    </xf>
    <xf numFmtId="4" fontId="16" fillId="0" borderId="5" xfId="2" applyNumberFormat="1" applyFont="1" applyFill="1" applyBorder="1" applyAlignment="1">
      <alignment horizontal="center" wrapText="1"/>
    </xf>
    <xf numFmtId="4" fontId="16" fillId="0" borderId="0" xfId="2" applyNumberFormat="1" applyFont="1" applyFill="1" applyBorder="1" applyAlignment="1">
      <alignment horizontal="center" wrapText="1"/>
    </xf>
    <xf numFmtId="0" fontId="16" fillId="0" borderId="0" xfId="2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0" xfId="2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19" fillId="0" borderId="4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4" fontId="16" fillId="0" borderId="5" xfId="0" applyNumberFormat="1" applyFont="1" applyBorder="1" applyAlignment="1" applyProtection="1">
      <alignment horizontal="center"/>
      <protection locked="0"/>
    </xf>
    <xf numFmtId="4" fontId="16" fillId="0" borderId="5" xfId="2" applyNumberFormat="1" applyFont="1" applyFill="1" applyBorder="1" applyAlignment="1" applyProtection="1">
      <alignment horizontal="center" wrapText="1"/>
      <protection locked="0"/>
    </xf>
    <xf numFmtId="0" fontId="15" fillId="0" borderId="0" xfId="2" applyFont="1" applyProtection="1"/>
    <xf numFmtId="0" fontId="17" fillId="0" borderId="0" xfId="2" applyFont="1" applyBorder="1" applyProtection="1"/>
    <xf numFmtId="0" fontId="13" fillId="0" borderId="0" xfId="2" applyFont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horizontal="center"/>
    </xf>
    <xf numFmtId="4" fontId="13" fillId="0" borderId="0" xfId="2" applyNumberFormat="1" applyFont="1" applyFill="1" applyBorder="1" applyAlignment="1" applyProtection="1">
      <alignment horizontal="center" wrapText="1"/>
    </xf>
    <xf numFmtId="4" fontId="13" fillId="0" borderId="0" xfId="2" applyNumberFormat="1" applyFont="1" applyBorder="1" applyAlignment="1" applyProtection="1">
      <alignment horizontal="center"/>
    </xf>
    <xf numFmtId="0" fontId="16" fillId="0" borderId="0" xfId="0" applyFont="1" applyProtection="1"/>
    <xf numFmtId="0" fontId="15" fillId="0" borderId="0" xfId="2" applyFont="1" applyAlignment="1" applyProtection="1">
      <alignment horizontal="center"/>
    </xf>
    <xf numFmtId="0" fontId="15" fillId="0" borderId="0" xfId="2" applyFont="1" applyFill="1" applyAlignment="1" applyProtection="1">
      <alignment horizontal="center"/>
    </xf>
    <xf numFmtId="4" fontId="15" fillId="0" borderId="0" xfId="2" applyNumberFormat="1" applyFont="1" applyAlignment="1" applyProtection="1">
      <alignment horizontal="center"/>
    </xf>
    <xf numFmtId="0" fontId="15" fillId="0" borderId="0" xfId="2" applyFont="1" applyBorder="1" applyAlignment="1" applyProtection="1">
      <alignment vertical="top"/>
    </xf>
    <xf numFmtId="0" fontId="14" fillId="0" borderId="4" xfId="2" applyFont="1" applyFill="1" applyBorder="1" applyAlignment="1" applyProtection="1">
      <alignment horizontal="right" vertical="top" wrapText="1"/>
    </xf>
    <xf numFmtId="0" fontId="14" fillId="0" borderId="5" xfId="2" applyFont="1" applyFill="1" applyBorder="1" applyAlignment="1" applyProtection="1">
      <alignment horizontal="right" vertical="top" wrapText="1"/>
    </xf>
    <xf numFmtId="0" fontId="14" fillId="0" borderId="6" xfId="2" applyFont="1" applyFill="1" applyBorder="1" applyAlignment="1" applyProtection="1">
      <alignment horizontal="right" vertical="top" wrapText="1"/>
    </xf>
    <xf numFmtId="4" fontId="14" fillId="0" borderId="3" xfId="2" applyNumberFormat="1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vertical="top"/>
    </xf>
    <xf numFmtId="0" fontId="15" fillId="0" borderId="0" xfId="2" applyFont="1" applyBorder="1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Fill="1" applyBorder="1" applyAlignment="1" applyProtection="1">
      <alignment horizontal="right"/>
    </xf>
    <xf numFmtId="4" fontId="15" fillId="0" borderId="0" xfId="2" applyNumberFormat="1" applyFont="1" applyBorder="1" applyAlignment="1" applyProtection="1">
      <alignment horizontal="center"/>
    </xf>
    <xf numFmtId="0" fontId="16" fillId="0" borderId="0" xfId="0" applyFont="1" applyBorder="1" applyProtection="1"/>
    <xf numFmtId="0" fontId="19" fillId="0" borderId="0" xfId="2" applyFont="1" applyFill="1" applyBorder="1" applyAlignment="1" applyProtection="1">
      <alignment wrapText="1"/>
    </xf>
    <xf numFmtId="0" fontId="14" fillId="0" borderId="4" xfId="2" applyFont="1" applyFill="1" applyBorder="1" applyAlignment="1" applyProtection="1">
      <alignment horizontal="right" wrapText="1"/>
    </xf>
    <xf numFmtId="0" fontId="14" fillId="0" borderId="5" xfId="2" applyFont="1" applyFill="1" applyBorder="1" applyAlignment="1" applyProtection="1">
      <alignment horizontal="right" wrapText="1"/>
    </xf>
    <xf numFmtId="0" fontId="14" fillId="0" borderId="6" xfId="2" applyFont="1" applyFill="1" applyBorder="1" applyAlignment="1" applyProtection="1">
      <alignment horizontal="right" wrapText="1"/>
    </xf>
    <xf numFmtId="4" fontId="14" fillId="0" borderId="3" xfId="2" applyNumberFormat="1" applyFont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right" wrapText="1"/>
    </xf>
    <xf numFmtId="0" fontId="14" fillId="0" borderId="0" xfId="2" applyFont="1" applyFill="1" applyBorder="1" applyAlignment="1" applyProtection="1">
      <alignment horizontal="center" wrapText="1"/>
    </xf>
    <xf numFmtId="4" fontId="14" fillId="0" borderId="0" xfId="2" applyNumberFormat="1" applyFont="1" applyFill="1" applyBorder="1" applyAlignment="1" applyProtection="1">
      <alignment horizontal="center" wrapText="1"/>
    </xf>
    <xf numFmtId="4" fontId="14" fillId="0" borderId="0" xfId="2" applyNumberFormat="1" applyFont="1" applyBorder="1" applyAlignment="1" applyProtection="1">
      <alignment horizontal="center"/>
    </xf>
    <xf numFmtId="0" fontId="15" fillId="0" borderId="10" xfId="2" applyFont="1" applyBorder="1" applyAlignment="1" applyProtection="1">
      <alignment vertical="top"/>
    </xf>
    <xf numFmtId="0" fontId="14" fillId="0" borderId="11" xfId="2" applyFont="1" applyFill="1" applyBorder="1" applyAlignment="1" applyProtection="1">
      <alignment horizontal="right" vertical="top" wrapText="1"/>
    </xf>
    <xf numFmtId="0" fontId="14" fillId="0" borderId="7" xfId="2" applyFont="1" applyFill="1" applyBorder="1" applyAlignment="1" applyProtection="1">
      <alignment horizontal="right" vertical="top" wrapText="1"/>
    </xf>
    <xf numFmtId="0" fontId="15" fillId="0" borderId="12" xfId="2" applyFont="1" applyBorder="1" applyAlignment="1" applyProtection="1">
      <alignment vertical="top"/>
    </xf>
    <xf numFmtId="0" fontId="14" fillId="0" borderId="0" xfId="2" applyFont="1" applyFill="1" applyBorder="1" applyAlignment="1" applyProtection="1">
      <alignment horizontal="right" vertical="top" wrapText="1"/>
    </xf>
    <xf numFmtId="0" fontId="14" fillId="0" borderId="8" xfId="2" applyFont="1" applyFill="1" applyBorder="1" applyAlignment="1" applyProtection="1">
      <alignment horizontal="right" vertical="top" wrapText="1"/>
    </xf>
    <xf numFmtId="4" fontId="14" fillId="0" borderId="15" xfId="2" applyNumberFormat="1" applyFont="1" applyBorder="1" applyAlignment="1" applyProtection="1">
      <alignment horizontal="center" vertical="top"/>
    </xf>
    <xf numFmtId="0" fontId="14" fillId="0" borderId="13" xfId="2" applyFont="1" applyFill="1" applyBorder="1" applyAlignment="1" applyProtection="1">
      <alignment horizontal="right" vertical="top" wrapText="1"/>
    </xf>
    <xf numFmtId="0" fontId="14" fillId="0" borderId="14" xfId="2" applyFont="1" applyFill="1" applyBorder="1" applyAlignment="1" applyProtection="1">
      <alignment horizontal="right" vertical="top" wrapText="1"/>
    </xf>
    <xf numFmtId="0" fontId="14" fillId="0" borderId="9" xfId="2" applyFont="1" applyFill="1" applyBorder="1" applyAlignment="1" applyProtection="1">
      <alignment horizontal="right" vertical="top" wrapText="1"/>
    </xf>
    <xf numFmtId="0" fontId="14" fillId="0" borderId="4" xfId="2" applyFont="1" applyBorder="1" applyAlignment="1" applyProtection="1">
      <alignment horizontal="right" wrapText="1"/>
    </xf>
    <xf numFmtId="0" fontId="14" fillId="0" borderId="5" xfId="2" applyFont="1" applyBorder="1" applyAlignment="1" applyProtection="1">
      <alignment horizontal="right" wrapText="1"/>
    </xf>
    <xf numFmtId="0" fontId="14" fillId="0" borderId="6" xfId="2" applyFont="1" applyBorder="1" applyAlignment="1" applyProtection="1">
      <alignment horizontal="right" wrapText="1"/>
    </xf>
    <xf numFmtId="0" fontId="14" fillId="0" borderId="0" xfId="2" applyFont="1" applyBorder="1" applyAlignment="1" applyProtection="1">
      <alignment horizontal="right" wrapText="1"/>
    </xf>
    <xf numFmtId="0" fontId="20" fillId="0" borderId="0" xfId="2" applyFont="1" applyFill="1" applyBorder="1" applyAlignment="1" applyProtection="1">
      <alignment horizontal="right"/>
    </xf>
    <xf numFmtId="4" fontId="17" fillId="0" borderId="2" xfId="2" applyNumberFormat="1" applyFont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right"/>
    </xf>
    <xf numFmtId="4" fontId="17" fillId="0" borderId="0" xfId="2" applyNumberFormat="1" applyFont="1" applyBorder="1" applyAlignment="1" applyProtection="1">
      <alignment horizontal="center"/>
    </xf>
    <xf numFmtId="0" fontId="0" fillId="0" borderId="0" xfId="0" applyProtection="1"/>
    <xf numFmtId="4" fontId="14" fillId="0" borderId="1" xfId="2" applyNumberFormat="1" applyFont="1" applyBorder="1" applyAlignment="1" applyProtection="1">
      <alignment horizontal="center"/>
      <protection locked="0"/>
    </xf>
  </cellXfs>
  <cellStyles count="38">
    <cellStyle name="A4 Small 210 x 297 mm" xfId="3"/>
    <cellStyle name="Excel Built-in Normal" xfId="12"/>
    <cellStyle name="Hyperlink 2" xfId="18"/>
    <cellStyle name="Normal 10" xfId="7"/>
    <cellStyle name="Normal 10 2" xfId="19"/>
    <cellStyle name="Normal 12" xfId="20"/>
    <cellStyle name="Normal 13" xfId="21"/>
    <cellStyle name="Normal 14" xfId="22"/>
    <cellStyle name="Normal 15" xfId="23"/>
    <cellStyle name="Normal 2" xfId="11"/>
    <cellStyle name="Normal 2 2 2 3" xfId="8"/>
    <cellStyle name="Normal 3" xfId="34"/>
    <cellStyle name="Normal 37" xfId="9"/>
    <cellStyle name="Normal 4" xfId="24"/>
    <cellStyle name="Normal 57" xfId="37"/>
    <cellStyle name="Normal 6" xfId="25"/>
    <cellStyle name="Normal 7" xfId="26"/>
    <cellStyle name="Normal 8" xfId="27"/>
    <cellStyle name="Normal 9" xfId="28"/>
    <cellStyle name="Normal_BILLA Sv. Helena Struja i Voda   PONUDA -KORIGIRANA 19.03.2007" xfId="35"/>
    <cellStyle name="Normalno" xfId="0" builtinId="0"/>
    <cellStyle name="Normalno 2" xfId="1"/>
    <cellStyle name="Normalno 2 2" xfId="29"/>
    <cellStyle name="Normalno 3" xfId="2"/>
    <cellStyle name="Normalno 3 2" xfId="5"/>
    <cellStyle name="Normalno 3 3" xfId="30"/>
    <cellStyle name="Normalno 3 4" xfId="14"/>
    <cellStyle name="Normalno 4" xfId="6"/>
    <cellStyle name="Normalno 4 2" xfId="17"/>
    <cellStyle name="Normalno 4 3" xfId="13"/>
    <cellStyle name="Obično_051Pošta" xfId="16"/>
    <cellStyle name="Obično_DOM POREC-elektroinstalacija" xfId="10"/>
    <cellStyle name="Style 1" xfId="36"/>
    <cellStyle name="Valuta 2" xfId="31"/>
    <cellStyle name="Valuta 3" xfId="32"/>
    <cellStyle name="Zarez 2" xfId="4"/>
    <cellStyle name="Zarez 2 2" xfId="33"/>
    <cellStyle name="Zarez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tabSelected="1" topLeftCell="B1" zoomScaleNormal="100" zoomScaleSheetLayoutView="115" workbookViewId="0">
      <selection activeCell="C6" sqref="C6:F6"/>
    </sheetView>
  </sheetViews>
  <sheetFormatPr defaultColWidth="9.140625" defaultRowHeight="15" x14ac:dyDescent="0.25"/>
  <cols>
    <col min="1" max="1" width="4.5703125" style="19" customWidth="1"/>
    <col min="2" max="2" width="2" style="19" customWidth="1"/>
    <col min="3" max="3" width="51" style="19" customWidth="1"/>
    <col min="4" max="4" width="7" style="19" customWidth="1"/>
    <col min="5" max="5" width="7.85546875" style="23" customWidth="1"/>
    <col min="6" max="6" width="12.5703125" style="23" customWidth="1"/>
    <col min="7" max="7" width="10.42578125" style="23" customWidth="1"/>
    <col min="8" max="16384" width="9.140625" style="19"/>
  </cols>
  <sheetData>
    <row r="3" spans="1:6" ht="21" x14ac:dyDescent="0.4">
      <c r="C3" s="66" t="s">
        <v>23</v>
      </c>
      <c r="D3" s="66"/>
      <c r="E3" s="66"/>
      <c r="F3" s="66"/>
    </row>
    <row r="4" spans="1:6" ht="24" customHeight="1" x14ac:dyDescent="0.3">
      <c r="C4" s="67" t="s">
        <v>84</v>
      </c>
      <c r="D4" s="67"/>
      <c r="E4" s="37"/>
      <c r="F4" s="37"/>
    </row>
    <row r="6" spans="1:6" ht="27" x14ac:dyDescent="0.35">
      <c r="A6" s="40"/>
      <c r="B6" s="40"/>
      <c r="C6" s="68" t="s">
        <v>19</v>
      </c>
      <c r="D6" s="68"/>
      <c r="E6" s="68"/>
      <c r="F6" s="68"/>
    </row>
    <row r="8" spans="1:6" ht="27" x14ac:dyDescent="0.35">
      <c r="A8" s="40"/>
      <c r="B8" s="40"/>
      <c r="C8" s="68" t="s">
        <v>96</v>
      </c>
      <c r="D8" s="68"/>
      <c r="E8" s="68"/>
      <c r="F8" s="68"/>
    </row>
    <row r="9" spans="1:6" ht="9.75" customHeight="1" x14ac:dyDescent="0.35">
      <c r="A9" s="38"/>
      <c r="B9" s="38"/>
      <c r="C9" s="38"/>
      <c r="D9" s="38"/>
      <c r="E9" s="38"/>
      <c r="F9" s="38"/>
    </row>
    <row r="10" spans="1:6" ht="15.75" x14ac:dyDescent="0.25">
      <c r="B10" s="19" t="s">
        <v>8</v>
      </c>
      <c r="C10" s="39" t="s">
        <v>85</v>
      </c>
    </row>
    <row r="11" spans="1:6" ht="8.25" customHeight="1" x14ac:dyDescent="0.25">
      <c r="C11" s="39"/>
    </row>
    <row r="12" spans="1:6" ht="15.75" x14ac:dyDescent="0.25">
      <c r="B12" s="19" t="s">
        <v>8</v>
      </c>
      <c r="C12" s="39" t="s">
        <v>86</v>
      </c>
    </row>
    <row r="13" spans="1:6" ht="6" customHeight="1" x14ac:dyDescent="0.25">
      <c r="C13" s="39"/>
    </row>
    <row r="14" spans="1:6" ht="15.6" x14ac:dyDescent="0.3">
      <c r="B14" s="19" t="s">
        <v>8</v>
      </c>
      <c r="C14" s="39" t="s">
        <v>87</v>
      </c>
    </row>
    <row r="15" spans="1:6" ht="6" customHeight="1" x14ac:dyDescent="0.3">
      <c r="C15" s="39"/>
    </row>
    <row r="16" spans="1:6" ht="15.75" x14ac:dyDescent="0.25">
      <c r="B16" s="19" t="s">
        <v>8</v>
      </c>
      <c r="C16" s="39" t="s">
        <v>88</v>
      </c>
    </row>
    <row r="17" spans="2:3" ht="6" customHeight="1" x14ac:dyDescent="0.25">
      <c r="C17" s="39"/>
    </row>
    <row r="18" spans="2:3" ht="15.75" x14ac:dyDescent="0.25">
      <c r="B18" s="19" t="s">
        <v>8</v>
      </c>
      <c r="C18" s="39" t="s">
        <v>89</v>
      </c>
    </row>
    <row r="19" spans="2:3" ht="4.5" customHeight="1" x14ac:dyDescent="0.3">
      <c r="C19" s="39"/>
    </row>
    <row r="20" spans="2:3" ht="15.6" x14ac:dyDescent="0.3">
      <c r="B20" s="19" t="s">
        <v>8</v>
      </c>
      <c r="C20" s="39" t="s">
        <v>90</v>
      </c>
    </row>
    <row r="21" spans="2:3" ht="7.5" customHeight="1" x14ac:dyDescent="0.3">
      <c r="C21" s="39"/>
    </row>
    <row r="22" spans="2:3" ht="15.6" x14ac:dyDescent="0.3">
      <c r="B22" s="19" t="s">
        <v>8</v>
      </c>
      <c r="C22" s="39" t="s">
        <v>91</v>
      </c>
    </row>
  </sheetData>
  <sheetProtection algorithmName="SHA-512" hashValue="17SAHL1RYz3F7rVkSYTdCQYYisbsH0VVuNWwwfCE5xpaOCYA05znN25gqC+FgzM5xoQXSwBQ7uYqGJPAJL3w7w==" saltValue="btTLnh5EYH4Js2GXMmm67Q==" spinCount="100000" sheet="1" objects="1" scenarios="1"/>
  <mergeCells count="4">
    <mergeCell ref="C3:F3"/>
    <mergeCell ref="C4:D4"/>
    <mergeCell ref="C8:F8"/>
    <mergeCell ref="C6:F6"/>
  </mergeCells>
  <phoneticPr fontId="3" type="noConversion"/>
  <pageMargins left="0.78740157480314965" right="0.23622047244094491" top="0.98425196850393704" bottom="0.15748031496062992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zoomScaleSheetLayoutView="100" workbookViewId="0">
      <selection activeCell="F5" sqref="F5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8.75" x14ac:dyDescent="0.3">
      <c r="A2" s="4" t="s">
        <v>26</v>
      </c>
      <c r="B2" s="4"/>
      <c r="C2" s="4" t="s">
        <v>32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31.5" x14ac:dyDescent="0.25">
      <c r="A5" s="50" t="s">
        <v>7</v>
      </c>
      <c r="B5" s="9"/>
      <c r="C5" s="51" t="s">
        <v>37</v>
      </c>
      <c r="D5" s="34" t="s">
        <v>5</v>
      </c>
      <c r="E5" s="30">
        <v>20</v>
      </c>
      <c r="F5" s="72"/>
      <c r="G5" s="32">
        <f>ROUND((E5*F5),2)</f>
        <v>0</v>
      </c>
    </row>
    <row r="6" spans="1:7" ht="15.75" x14ac:dyDescent="0.25">
      <c r="A6" s="7"/>
      <c r="B6" s="6"/>
      <c r="C6" s="44"/>
      <c r="D6" s="23"/>
      <c r="E6" s="27"/>
      <c r="F6" s="25"/>
      <c r="G6" s="32"/>
    </row>
    <row r="7" spans="1:7" ht="18.600000000000001" customHeight="1" x14ac:dyDescent="0.25">
      <c r="A7" s="50" t="s">
        <v>9</v>
      </c>
      <c r="B7" s="9"/>
      <c r="C7" s="51" t="s">
        <v>80</v>
      </c>
      <c r="D7" s="34" t="s">
        <v>5</v>
      </c>
      <c r="E7" s="30">
        <v>2</v>
      </c>
      <c r="F7" s="72"/>
      <c r="G7" s="32">
        <f t="shared" ref="G7:G36" si="0">ROUND((E7*F7),2)</f>
        <v>0</v>
      </c>
    </row>
    <row r="8" spans="1:7" ht="15.75" x14ac:dyDescent="0.25">
      <c r="A8" s="7"/>
      <c r="B8" s="6"/>
      <c r="C8" s="44"/>
      <c r="D8" s="23"/>
      <c r="E8" s="27"/>
      <c r="F8" s="25"/>
      <c r="G8" s="32"/>
    </row>
    <row r="9" spans="1:7" ht="63" x14ac:dyDescent="0.25">
      <c r="A9" s="50" t="s">
        <v>10</v>
      </c>
      <c r="B9" s="9"/>
      <c r="C9" s="36" t="s">
        <v>54</v>
      </c>
      <c r="D9" s="34" t="s">
        <v>6</v>
      </c>
      <c r="E9" s="30">
        <v>1</v>
      </c>
      <c r="F9" s="72"/>
      <c r="G9" s="32">
        <f t="shared" si="0"/>
        <v>0</v>
      </c>
    </row>
    <row r="10" spans="1:7" ht="15.75" x14ac:dyDescent="0.25">
      <c r="A10" s="7"/>
      <c r="B10" s="6"/>
      <c r="C10" s="48"/>
      <c r="D10" s="23"/>
      <c r="E10" s="27"/>
      <c r="F10" s="25"/>
      <c r="G10" s="32"/>
    </row>
    <row r="11" spans="1:7" ht="47.25" x14ac:dyDescent="0.25">
      <c r="A11" s="50" t="s">
        <v>11</v>
      </c>
      <c r="B11" s="9"/>
      <c r="C11" s="51" t="s">
        <v>97</v>
      </c>
      <c r="D11" s="34" t="s">
        <v>6</v>
      </c>
      <c r="E11" s="30">
        <v>1</v>
      </c>
      <c r="F11" s="72"/>
      <c r="G11" s="32">
        <f t="shared" si="0"/>
        <v>0</v>
      </c>
    </row>
    <row r="12" spans="1:7" ht="15.75" x14ac:dyDescent="0.25">
      <c r="A12" s="7"/>
      <c r="B12" s="6"/>
      <c r="C12" s="44"/>
      <c r="D12" s="23"/>
      <c r="E12" s="27"/>
      <c r="F12" s="25"/>
      <c r="G12" s="32"/>
    </row>
    <row r="13" spans="1:7" ht="18.600000000000001" customHeight="1" x14ac:dyDescent="0.25">
      <c r="A13" s="50" t="s">
        <v>15</v>
      </c>
      <c r="B13" s="9"/>
      <c r="C13" s="51" t="s">
        <v>39</v>
      </c>
      <c r="D13" s="34" t="s">
        <v>5</v>
      </c>
      <c r="E13" s="30">
        <v>22</v>
      </c>
      <c r="F13" s="72"/>
      <c r="G13" s="32">
        <f t="shared" si="0"/>
        <v>0</v>
      </c>
    </row>
    <row r="14" spans="1:7" ht="15.75" x14ac:dyDescent="0.25">
      <c r="A14" s="7"/>
      <c r="B14" s="6"/>
      <c r="C14" s="44"/>
      <c r="D14" s="23"/>
      <c r="E14" s="27"/>
      <c r="F14" s="25"/>
      <c r="G14" s="32"/>
    </row>
    <row r="15" spans="1:7" ht="31.5" x14ac:dyDescent="0.25">
      <c r="A15" s="50" t="s">
        <v>17</v>
      </c>
      <c r="B15" s="9"/>
      <c r="C15" s="51" t="s">
        <v>41</v>
      </c>
      <c r="D15" s="34" t="s">
        <v>5</v>
      </c>
      <c r="E15" s="30">
        <v>24</v>
      </c>
      <c r="F15" s="72"/>
      <c r="G15" s="32">
        <f t="shared" si="0"/>
        <v>0</v>
      </c>
    </row>
    <row r="16" spans="1:7" ht="15.75" x14ac:dyDescent="0.25">
      <c r="A16" s="7"/>
      <c r="B16" s="6"/>
      <c r="C16" s="44"/>
      <c r="D16" s="23"/>
      <c r="E16" s="27"/>
      <c r="F16" s="25"/>
      <c r="G16" s="32"/>
    </row>
    <row r="17" spans="1:8" ht="47.25" x14ac:dyDescent="0.25">
      <c r="A17" s="50" t="s">
        <v>16</v>
      </c>
      <c r="B17" s="9"/>
      <c r="C17" s="51" t="s">
        <v>81</v>
      </c>
      <c r="D17" s="34" t="s">
        <v>38</v>
      </c>
      <c r="E17" s="30">
        <v>1.6</v>
      </c>
      <c r="F17" s="72"/>
      <c r="G17" s="32">
        <f t="shared" si="0"/>
        <v>0</v>
      </c>
    </row>
    <row r="18" spans="1:8" ht="15.75" x14ac:dyDescent="0.25">
      <c r="A18" s="7"/>
      <c r="B18" s="6"/>
      <c r="C18" s="44"/>
      <c r="D18" s="23"/>
      <c r="E18" s="27"/>
      <c r="F18" s="25"/>
      <c r="G18" s="32"/>
    </row>
    <row r="19" spans="1:8" ht="47.25" x14ac:dyDescent="0.25">
      <c r="A19" s="50" t="s">
        <v>18</v>
      </c>
      <c r="B19" s="9"/>
      <c r="C19" s="51" t="s">
        <v>45</v>
      </c>
      <c r="D19" s="34" t="s">
        <v>46</v>
      </c>
      <c r="E19" s="30">
        <v>6</v>
      </c>
      <c r="F19" s="72"/>
      <c r="G19" s="32">
        <f t="shared" si="0"/>
        <v>0</v>
      </c>
    </row>
    <row r="20" spans="1:8" ht="15.75" x14ac:dyDescent="0.25">
      <c r="A20" s="7"/>
      <c r="B20" s="6"/>
      <c r="C20" s="44"/>
      <c r="D20" s="23"/>
      <c r="E20" s="27"/>
      <c r="F20" s="25"/>
      <c r="G20" s="32"/>
    </row>
    <row r="21" spans="1:8" ht="34.15" customHeight="1" x14ac:dyDescent="0.25">
      <c r="A21" s="50" t="s">
        <v>48</v>
      </c>
      <c r="B21" s="9"/>
      <c r="C21" s="51" t="s">
        <v>42</v>
      </c>
      <c r="D21" s="34" t="s">
        <v>5</v>
      </c>
      <c r="E21" s="30">
        <v>20</v>
      </c>
      <c r="F21" s="72"/>
      <c r="G21" s="32">
        <f t="shared" si="0"/>
        <v>0</v>
      </c>
    </row>
    <row r="22" spans="1:8" ht="15" customHeight="1" x14ac:dyDescent="0.25">
      <c r="A22" s="7"/>
      <c r="B22" s="6"/>
      <c r="C22" s="44"/>
      <c r="D22" s="23"/>
      <c r="E22" s="27"/>
      <c r="F22" s="25"/>
      <c r="G22" s="32"/>
    </row>
    <row r="23" spans="1:8" ht="31.5" x14ac:dyDescent="0.25">
      <c r="A23" s="50" t="s">
        <v>49</v>
      </c>
      <c r="B23" s="9"/>
      <c r="C23" s="51" t="s">
        <v>43</v>
      </c>
      <c r="D23" s="34" t="s">
        <v>5</v>
      </c>
      <c r="E23" s="30">
        <v>20</v>
      </c>
      <c r="F23" s="72"/>
      <c r="G23" s="32">
        <f t="shared" si="0"/>
        <v>0</v>
      </c>
    </row>
    <row r="24" spans="1:8" ht="15.75" x14ac:dyDescent="0.25">
      <c r="A24" s="7"/>
      <c r="B24" s="6"/>
      <c r="C24" s="44"/>
      <c r="D24" s="23"/>
      <c r="E24" s="27"/>
      <c r="F24" s="25"/>
      <c r="G24" s="32"/>
    </row>
    <row r="25" spans="1:8" ht="47.25" x14ac:dyDescent="0.25">
      <c r="A25" s="15" t="s">
        <v>50</v>
      </c>
      <c r="B25" s="52"/>
      <c r="C25" s="36" t="s">
        <v>40</v>
      </c>
      <c r="D25" s="59" t="s">
        <v>6</v>
      </c>
      <c r="E25" s="60">
        <v>1</v>
      </c>
      <c r="F25" s="73"/>
      <c r="G25" s="32">
        <f t="shared" si="0"/>
        <v>0</v>
      </c>
      <c r="H25" s="19"/>
    </row>
    <row r="26" spans="1:8" ht="15.75" x14ac:dyDescent="0.25">
      <c r="A26" s="7"/>
      <c r="B26" s="6"/>
      <c r="C26" s="49"/>
      <c r="D26" s="62"/>
      <c r="E26" s="63"/>
      <c r="F26" s="62"/>
      <c r="G26" s="32"/>
    </row>
    <row r="27" spans="1:8" ht="31.9" customHeight="1" x14ac:dyDescent="0.25">
      <c r="A27" s="50" t="s">
        <v>51</v>
      </c>
      <c r="B27" s="9"/>
      <c r="C27" s="51" t="s">
        <v>106</v>
      </c>
      <c r="D27" s="34" t="s">
        <v>6</v>
      </c>
      <c r="E27" s="30">
        <v>1</v>
      </c>
      <c r="F27" s="72"/>
      <c r="G27" s="32">
        <f t="shared" si="0"/>
        <v>0</v>
      </c>
    </row>
    <row r="28" spans="1:8" x14ac:dyDescent="0.25">
      <c r="A28" s="19"/>
      <c r="B28" s="29" t="s">
        <v>8</v>
      </c>
      <c r="C28" s="53" t="s">
        <v>34</v>
      </c>
      <c r="D28" s="34"/>
      <c r="E28" s="30"/>
      <c r="F28" s="31"/>
      <c r="G28" s="32"/>
    </row>
    <row r="29" spans="1:8" x14ac:dyDescent="0.25">
      <c r="A29" s="19"/>
      <c r="B29" s="29" t="s">
        <v>8</v>
      </c>
      <c r="C29" s="53" t="s">
        <v>35</v>
      </c>
      <c r="D29" s="34"/>
      <c r="E29" s="30"/>
      <c r="F29" s="31"/>
      <c r="G29" s="32"/>
    </row>
    <row r="30" spans="1:8" x14ac:dyDescent="0.25">
      <c r="A30" s="19"/>
      <c r="B30" s="29" t="s">
        <v>8</v>
      </c>
      <c r="C30" s="53" t="s">
        <v>24</v>
      </c>
      <c r="D30" s="34"/>
      <c r="E30" s="30"/>
      <c r="F30" s="31"/>
      <c r="G30" s="32"/>
    </row>
    <row r="31" spans="1:8" x14ac:dyDescent="0.25">
      <c r="A31" s="19"/>
      <c r="B31" s="29" t="s">
        <v>8</v>
      </c>
      <c r="C31" s="53" t="s">
        <v>25</v>
      </c>
      <c r="D31" s="34"/>
      <c r="E31" s="30"/>
      <c r="F31" s="31"/>
      <c r="G31" s="32"/>
    </row>
    <row r="32" spans="1:8" x14ac:dyDescent="0.25">
      <c r="A32" s="19"/>
      <c r="B32" s="19"/>
      <c r="C32" s="19"/>
      <c r="D32" s="23"/>
      <c r="E32" s="27"/>
      <c r="F32" s="25"/>
      <c r="G32" s="32"/>
    </row>
    <row r="33" spans="1:8" ht="64.5" customHeight="1" x14ac:dyDescent="0.25">
      <c r="A33" s="50" t="s">
        <v>63</v>
      </c>
      <c r="B33" s="9"/>
      <c r="C33" s="51" t="s">
        <v>44</v>
      </c>
      <c r="D33" s="34" t="s">
        <v>6</v>
      </c>
      <c r="E33" s="30">
        <v>1</v>
      </c>
      <c r="F33" s="72"/>
      <c r="G33" s="32">
        <f t="shared" si="0"/>
        <v>0</v>
      </c>
    </row>
    <row r="34" spans="1:8" s="19" customFormat="1" ht="15.75" x14ac:dyDescent="0.25">
      <c r="A34" s="7"/>
      <c r="B34" s="7"/>
      <c r="D34" s="23"/>
      <c r="E34" s="27"/>
      <c r="F34" s="25"/>
      <c r="G34" s="32"/>
    </row>
    <row r="35" spans="1:8" ht="15.75" x14ac:dyDescent="0.25">
      <c r="A35" s="15" t="s">
        <v>79</v>
      </c>
      <c r="B35" s="52"/>
      <c r="C35" s="54" t="s">
        <v>107</v>
      </c>
      <c r="D35" s="59"/>
      <c r="E35" s="60"/>
      <c r="F35" s="61"/>
      <c r="G35" s="32"/>
    </row>
    <row r="36" spans="1:8" ht="15.75" x14ac:dyDescent="0.25">
      <c r="A36" s="16"/>
      <c r="B36" s="15" t="s">
        <v>8</v>
      </c>
      <c r="C36" s="55" t="s">
        <v>27</v>
      </c>
      <c r="D36" s="59" t="s">
        <v>5</v>
      </c>
      <c r="E36" s="60">
        <v>8</v>
      </c>
      <c r="F36" s="73"/>
      <c r="G36" s="32">
        <f t="shared" si="0"/>
        <v>0</v>
      </c>
    </row>
    <row r="37" spans="1:8" ht="15.75" x14ac:dyDescent="0.25">
      <c r="A37" s="14"/>
      <c r="B37" s="16"/>
      <c r="C37" s="17"/>
      <c r="D37" s="18"/>
      <c r="E37" s="12"/>
      <c r="F37" s="13"/>
      <c r="G37" s="11"/>
      <c r="H37" s="19"/>
    </row>
    <row r="38" spans="1:8" ht="15.75" x14ac:dyDescent="0.25">
      <c r="A38" s="14"/>
      <c r="B38" s="16"/>
      <c r="C38" s="17"/>
      <c r="D38" s="18"/>
      <c r="E38" s="12"/>
      <c r="F38" s="13"/>
      <c r="G38" s="11"/>
      <c r="H38" s="19"/>
    </row>
    <row r="39" spans="1:8" ht="15.75" x14ac:dyDescent="0.25">
      <c r="C39" s="69" t="s">
        <v>47</v>
      </c>
      <c r="D39" s="70"/>
      <c r="E39" s="70"/>
      <c r="F39" s="71"/>
      <c r="G39" s="35">
        <f>ROUND(SUM(G5:G37),2)</f>
        <v>0</v>
      </c>
    </row>
    <row r="40" spans="1:8" ht="15.75" x14ac:dyDescent="0.25">
      <c r="A40" s="14"/>
      <c r="B40" s="16"/>
      <c r="C40" s="17"/>
      <c r="D40" s="18"/>
      <c r="E40" s="12"/>
      <c r="F40" s="13"/>
      <c r="G40" s="11"/>
      <c r="H40" s="19"/>
    </row>
    <row r="41" spans="1:8" ht="15.75" x14ac:dyDescent="0.25">
      <c r="C41" s="21"/>
      <c r="D41" s="20"/>
      <c r="E41" s="28"/>
      <c r="F41" s="10"/>
      <c r="G41" s="1"/>
    </row>
  </sheetData>
  <sheetProtection algorithmName="SHA-512" hashValue="eryyxXgejtgz8neiGTRk686cfw/mUCE3jqSlVemUN7gI4oIkYnFNKi4KqX0TdzHW51vQTRi+bBXnnnZBII1V2g==" saltValue="AxBT+V6E7tahKBhEQbMWTQ==" spinCount="100000" sheet="1" objects="1" scenarios="1"/>
  <mergeCells count="1">
    <mergeCell ref="C39:F39"/>
  </mergeCells>
  <phoneticPr fontId="3" type="noConversion"/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activeCell="F5" sqref="F5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8.75" x14ac:dyDescent="0.3">
      <c r="A2" s="4" t="s">
        <v>21</v>
      </c>
      <c r="B2" s="4"/>
      <c r="C2" s="4" t="s">
        <v>52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31.5" x14ac:dyDescent="0.25">
      <c r="A5" s="50" t="s">
        <v>7</v>
      </c>
      <c r="B5" s="9"/>
      <c r="C5" s="51" t="s">
        <v>37</v>
      </c>
      <c r="D5" s="34" t="s">
        <v>5</v>
      </c>
      <c r="E5" s="30">
        <v>40</v>
      </c>
      <c r="F5" s="72"/>
      <c r="G5" s="32">
        <f>ROUND((E5*F5),2)</f>
        <v>0</v>
      </c>
    </row>
    <row r="6" spans="1:7" ht="15.75" x14ac:dyDescent="0.25">
      <c r="A6" s="7"/>
      <c r="B6" s="6"/>
      <c r="C6" s="44"/>
      <c r="D6" s="23"/>
      <c r="E6" s="27"/>
      <c r="F6" s="25"/>
      <c r="G6" s="32"/>
    </row>
    <row r="7" spans="1:7" ht="63" x14ac:dyDescent="0.25">
      <c r="A7" s="50" t="s">
        <v>9</v>
      </c>
      <c r="B7" s="9"/>
      <c r="C7" s="36" t="s">
        <v>53</v>
      </c>
      <c r="D7" s="34" t="s">
        <v>6</v>
      </c>
      <c r="E7" s="30">
        <v>2</v>
      </c>
      <c r="F7" s="72"/>
      <c r="G7" s="32">
        <f t="shared" ref="G7:G32" si="0">ROUND((E7*F7),2)</f>
        <v>0</v>
      </c>
    </row>
    <row r="8" spans="1:7" ht="15.75" x14ac:dyDescent="0.25">
      <c r="A8" s="7"/>
      <c r="B8" s="6"/>
      <c r="C8" s="48"/>
      <c r="D8" s="23"/>
      <c r="E8" s="27"/>
      <c r="F8" s="25"/>
      <c r="G8" s="32"/>
    </row>
    <row r="9" spans="1:7" ht="47.25" x14ac:dyDescent="0.25">
      <c r="A9" s="50" t="s">
        <v>10</v>
      </c>
      <c r="B9" s="9"/>
      <c r="C9" s="51" t="s">
        <v>98</v>
      </c>
      <c r="D9" s="34" t="s">
        <v>6</v>
      </c>
      <c r="E9" s="30">
        <v>2</v>
      </c>
      <c r="F9" s="72"/>
      <c r="G9" s="32">
        <f t="shared" si="0"/>
        <v>0</v>
      </c>
    </row>
    <row r="10" spans="1:7" ht="15.75" x14ac:dyDescent="0.25">
      <c r="A10" s="7"/>
      <c r="B10" s="6"/>
      <c r="C10" s="44"/>
      <c r="D10" s="23"/>
      <c r="E10" s="27"/>
      <c r="F10" s="25"/>
      <c r="G10" s="32"/>
    </row>
    <row r="11" spans="1:7" ht="17.25" customHeight="1" x14ac:dyDescent="0.25">
      <c r="A11" s="50" t="s">
        <v>11</v>
      </c>
      <c r="B11" s="9"/>
      <c r="C11" s="51" t="s">
        <v>39</v>
      </c>
      <c r="D11" s="34" t="s">
        <v>5</v>
      </c>
      <c r="E11" s="30">
        <v>42</v>
      </c>
      <c r="F11" s="72"/>
      <c r="G11" s="32">
        <f t="shared" si="0"/>
        <v>0</v>
      </c>
    </row>
    <row r="12" spans="1:7" ht="15.75" x14ac:dyDescent="0.25">
      <c r="A12" s="7"/>
      <c r="B12" s="6"/>
      <c r="C12" s="44"/>
      <c r="D12" s="23"/>
      <c r="E12" s="27"/>
      <c r="F12" s="25"/>
      <c r="G12" s="32"/>
    </row>
    <row r="13" spans="1:7" ht="31.5" x14ac:dyDescent="0.25">
      <c r="A13" s="50" t="s">
        <v>15</v>
      </c>
      <c r="B13" s="9"/>
      <c r="C13" s="51" t="s">
        <v>41</v>
      </c>
      <c r="D13" s="34" t="s">
        <v>5</v>
      </c>
      <c r="E13" s="30">
        <v>44</v>
      </c>
      <c r="F13" s="72"/>
      <c r="G13" s="32">
        <f t="shared" si="0"/>
        <v>0</v>
      </c>
    </row>
    <row r="14" spans="1:7" ht="15.75" x14ac:dyDescent="0.25">
      <c r="A14" s="50"/>
      <c r="B14" s="9"/>
      <c r="C14" s="51"/>
      <c r="D14" s="34"/>
      <c r="E14" s="30"/>
      <c r="F14" s="31"/>
      <c r="G14" s="32"/>
    </row>
    <row r="15" spans="1:7" ht="47.25" x14ac:dyDescent="0.25">
      <c r="A15" s="50" t="s">
        <v>17</v>
      </c>
      <c r="B15" s="9"/>
      <c r="C15" s="51" t="s">
        <v>81</v>
      </c>
      <c r="D15" s="34" t="s">
        <v>38</v>
      </c>
      <c r="E15" s="30">
        <v>3.2</v>
      </c>
      <c r="F15" s="72"/>
      <c r="G15" s="32">
        <f t="shared" si="0"/>
        <v>0</v>
      </c>
    </row>
    <row r="16" spans="1:7" ht="15.75" x14ac:dyDescent="0.25">
      <c r="A16" s="7"/>
      <c r="B16" s="6"/>
      <c r="C16" s="44"/>
      <c r="D16" s="23"/>
      <c r="E16" s="27"/>
      <c r="F16" s="25"/>
      <c r="G16" s="32"/>
    </row>
    <row r="17" spans="1:8" ht="47.25" x14ac:dyDescent="0.25">
      <c r="A17" s="50" t="s">
        <v>16</v>
      </c>
      <c r="B17" s="9"/>
      <c r="C17" s="51" t="s">
        <v>45</v>
      </c>
      <c r="D17" s="34" t="s">
        <v>46</v>
      </c>
      <c r="E17" s="30">
        <v>6</v>
      </c>
      <c r="F17" s="72"/>
      <c r="G17" s="32">
        <f t="shared" si="0"/>
        <v>0</v>
      </c>
    </row>
    <row r="18" spans="1:8" ht="15.75" x14ac:dyDescent="0.25">
      <c r="A18" s="7"/>
      <c r="B18" s="6"/>
      <c r="C18" s="44"/>
      <c r="D18" s="23"/>
      <c r="E18" s="27"/>
      <c r="F18" s="25"/>
      <c r="G18" s="32"/>
    </row>
    <row r="19" spans="1:8" ht="34.15" customHeight="1" x14ac:dyDescent="0.25">
      <c r="A19" s="50" t="s">
        <v>18</v>
      </c>
      <c r="B19" s="9"/>
      <c r="C19" s="51" t="s">
        <v>42</v>
      </c>
      <c r="D19" s="34" t="s">
        <v>5</v>
      </c>
      <c r="E19" s="30">
        <v>40</v>
      </c>
      <c r="F19" s="72"/>
      <c r="G19" s="32">
        <f t="shared" si="0"/>
        <v>0</v>
      </c>
    </row>
    <row r="20" spans="1:8" ht="15" customHeight="1" x14ac:dyDescent="0.25">
      <c r="A20" s="7"/>
      <c r="B20" s="6"/>
      <c r="C20" s="44"/>
      <c r="D20" s="23"/>
      <c r="E20" s="27"/>
      <c r="F20" s="25"/>
      <c r="G20" s="32"/>
    </row>
    <row r="21" spans="1:8" ht="31.5" x14ac:dyDescent="0.25">
      <c r="A21" s="50" t="s">
        <v>48</v>
      </c>
      <c r="B21" s="9"/>
      <c r="C21" s="51" t="s">
        <v>43</v>
      </c>
      <c r="D21" s="34" t="s">
        <v>5</v>
      </c>
      <c r="E21" s="30">
        <v>40</v>
      </c>
      <c r="F21" s="72"/>
      <c r="G21" s="32">
        <f t="shared" si="0"/>
        <v>0</v>
      </c>
    </row>
    <row r="22" spans="1:8" ht="15.75" x14ac:dyDescent="0.25">
      <c r="A22" s="7"/>
      <c r="B22" s="6"/>
      <c r="C22" s="44"/>
      <c r="D22" s="23"/>
      <c r="E22" s="27"/>
      <c r="F22" s="25"/>
      <c r="G22" s="32"/>
    </row>
    <row r="23" spans="1:8" ht="47.25" x14ac:dyDescent="0.25">
      <c r="A23" s="15" t="s">
        <v>49</v>
      </c>
      <c r="B23" s="52"/>
      <c r="C23" s="36" t="s">
        <v>40</v>
      </c>
      <c r="D23" s="59" t="s">
        <v>6</v>
      </c>
      <c r="E23" s="60">
        <v>2</v>
      </c>
      <c r="F23" s="73"/>
      <c r="G23" s="32">
        <f t="shared" si="0"/>
        <v>0</v>
      </c>
      <c r="H23" s="19"/>
    </row>
    <row r="24" spans="1:8" ht="15.75" x14ac:dyDescent="0.25">
      <c r="A24" s="7"/>
      <c r="B24" s="6"/>
      <c r="C24" s="49"/>
      <c r="D24" s="62"/>
      <c r="E24" s="63"/>
      <c r="F24" s="62"/>
      <c r="G24" s="32"/>
    </row>
    <row r="25" spans="1:8" ht="31.9" customHeight="1" x14ac:dyDescent="0.25">
      <c r="A25" s="50" t="s">
        <v>50</v>
      </c>
      <c r="B25" s="9"/>
      <c r="C25" s="51" t="s">
        <v>106</v>
      </c>
      <c r="D25" s="34" t="s">
        <v>6</v>
      </c>
      <c r="E25" s="30">
        <v>2</v>
      </c>
      <c r="F25" s="72"/>
      <c r="G25" s="32">
        <f t="shared" si="0"/>
        <v>0</v>
      </c>
    </row>
    <row r="26" spans="1:8" x14ac:dyDescent="0.25">
      <c r="A26" s="19"/>
      <c r="B26" s="29" t="s">
        <v>8</v>
      </c>
      <c r="C26" s="53" t="s">
        <v>31</v>
      </c>
      <c r="D26" s="34"/>
      <c r="E26" s="30"/>
      <c r="F26" s="31"/>
      <c r="G26" s="32"/>
    </row>
    <row r="27" spans="1:8" x14ac:dyDescent="0.25">
      <c r="A27" s="19"/>
      <c r="B27" s="29" t="s">
        <v>8</v>
      </c>
      <c r="C27" s="53" t="s">
        <v>55</v>
      </c>
      <c r="D27" s="34"/>
      <c r="E27" s="30"/>
      <c r="F27" s="31"/>
      <c r="G27" s="32"/>
    </row>
    <row r="28" spans="1:8" x14ac:dyDescent="0.25">
      <c r="A28" s="19"/>
      <c r="B28" s="29" t="s">
        <v>8</v>
      </c>
      <c r="C28" s="53" t="s">
        <v>28</v>
      </c>
      <c r="D28" s="34"/>
      <c r="E28" s="30"/>
      <c r="F28" s="31"/>
      <c r="G28" s="32"/>
    </row>
    <row r="29" spans="1:8" x14ac:dyDescent="0.25">
      <c r="A29" s="19"/>
      <c r="B29" s="29" t="s">
        <v>8</v>
      </c>
      <c r="C29" s="53" t="s">
        <v>25</v>
      </c>
      <c r="D29" s="34"/>
      <c r="E29" s="30"/>
      <c r="F29" s="31"/>
      <c r="G29" s="32"/>
    </row>
    <row r="30" spans="1:8" x14ac:dyDescent="0.25">
      <c r="A30" s="19"/>
      <c r="B30" s="19"/>
      <c r="C30" s="19"/>
      <c r="D30" s="23"/>
      <c r="E30" s="27"/>
      <c r="F30" s="25"/>
      <c r="G30" s="32"/>
    </row>
    <row r="31" spans="1:8" ht="15.75" x14ac:dyDescent="0.25">
      <c r="A31" s="15" t="s">
        <v>51</v>
      </c>
      <c r="B31" s="52"/>
      <c r="C31" s="54" t="s">
        <v>107</v>
      </c>
      <c r="D31" s="59"/>
      <c r="E31" s="60"/>
      <c r="F31" s="61"/>
      <c r="G31" s="32"/>
    </row>
    <row r="32" spans="1:8" ht="15.75" x14ac:dyDescent="0.25">
      <c r="A32" s="16"/>
      <c r="B32" s="15" t="s">
        <v>8</v>
      </c>
      <c r="C32" s="55" t="s">
        <v>27</v>
      </c>
      <c r="D32" s="59" t="s">
        <v>5</v>
      </c>
      <c r="E32" s="60">
        <v>10</v>
      </c>
      <c r="F32" s="73"/>
      <c r="G32" s="32">
        <f t="shared" si="0"/>
        <v>0</v>
      </c>
    </row>
    <row r="33" spans="1:8" ht="15.75" x14ac:dyDescent="0.25">
      <c r="A33" s="14"/>
      <c r="B33" s="16"/>
      <c r="C33" s="17"/>
      <c r="D33" s="18"/>
      <c r="E33" s="12"/>
      <c r="F33" s="13"/>
      <c r="G33" s="11"/>
      <c r="H33" s="19"/>
    </row>
    <row r="34" spans="1:8" ht="15.75" x14ac:dyDescent="0.25">
      <c r="A34" s="14"/>
      <c r="B34" s="16"/>
      <c r="C34" s="17"/>
      <c r="D34" s="18"/>
      <c r="E34" s="12"/>
      <c r="F34" s="13"/>
      <c r="G34" s="11"/>
      <c r="H34" s="19"/>
    </row>
    <row r="35" spans="1:8" ht="15.75" x14ac:dyDescent="0.25">
      <c r="C35" s="69" t="s">
        <v>59</v>
      </c>
      <c r="D35" s="70"/>
      <c r="E35" s="70"/>
      <c r="F35" s="71"/>
      <c r="G35" s="35">
        <f>ROUND(SUM(G5:G33),2)</f>
        <v>0</v>
      </c>
    </row>
    <row r="36" spans="1:8" ht="15.75" x14ac:dyDescent="0.25">
      <c r="A36" s="14"/>
      <c r="B36" s="16"/>
      <c r="C36" s="17"/>
      <c r="D36" s="18"/>
      <c r="E36" s="12"/>
      <c r="F36" s="13"/>
      <c r="G36" s="11"/>
      <c r="H36" s="19"/>
    </row>
    <row r="37" spans="1:8" ht="15.75" x14ac:dyDescent="0.25">
      <c r="C37" s="21"/>
      <c r="D37" s="20"/>
      <c r="E37" s="28"/>
      <c r="F37" s="10"/>
      <c r="G37" s="1"/>
    </row>
  </sheetData>
  <sheetProtection algorithmName="SHA-512" hashValue="0MATRYU3KwwXZanonV5fntT8pSjIME4vpNBft4Smj8TV3GElr0yi4uJ5gLOk0fuBwuTJQfGAeXi4Lwz9zvLAYw==" saltValue="iEqd/kaY8QtVdCStps2NzQ==" spinCount="100000" sheet="1" objects="1" scenarios="1"/>
  <mergeCells count="1">
    <mergeCell ref="C35:F35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zoomScaleSheetLayoutView="100" workbookViewId="0">
      <selection activeCell="F5" sqref="F5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8.75" x14ac:dyDescent="0.3">
      <c r="A2" s="4" t="s">
        <v>22</v>
      </c>
      <c r="B2" s="4"/>
      <c r="C2" s="4" t="s">
        <v>99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31.5" x14ac:dyDescent="0.25">
      <c r="A5" s="50" t="s">
        <v>7</v>
      </c>
      <c r="B5" s="9"/>
      <c r="C5" s="51" t="s">
        <v>56</v>
      </c>
      <c r="D5" s="34" t="s">
        <v>46</v>
      </c>
      <c r="E5" s="30">
        <v>2</v>
      </c>
      <c r="F5" s="72"/>
      <c r="G5" s="32">
        <f>ROUND((E5*F5),2)</f>
        <v>0</v>
      </c>
    </row>
    <row r="6" spans="1:7" ht="15.75" x14ac:dyDescent="0.25">
      <c r="A6" s="7"/>
      <c r="B6" s="6"/>
      <c r="C6" s="44"/>
      <c r="D6" s="23"/>
      <c r="E6" s="27"/>
      <c r="F6" s="25"/>
      <c r="G6" s="32"/>
    </row>
    <row r="7" spans="1:7" ht="63" x14ac:dyDescent="0.25">
      <c r="A7" s="50" t="s">
        <v>9</v>
      </c>
      <c r="B7" s="9"/>
      <c r="C7" s="36" t="s">
        <v>54</v>
      </c>
      <c r="D7" s="34" t="s">
        <v>6</v>
      </c>
      <c r="E7" s="30">
        <v>1</v>
      </c>
      <c r="F7" s="72"/>
      <c r="G7" s="32">
        <f t="shared" ref="G7:G30" si="0">ROUND((E7*F7),2)</f>
        <v>0</v>
      </c>
    </row>
    <row r="8" spans="1:7" ht="15.75" x14ac:dyDescent="0.25">
      <c r="A8" s="7"/>
      <c r="B8" s="6"/>
      <c r="C8" s="48"/>
      <c r="D8" s="23"/>
      <c r="E8" s="27"/>
      <c r="F8" s="25"/>
      <c r="G8" s="32"/>
    </row>
    <row r="9" spans="1:7" ht="47.25" x14ac:dyDescent="0.25">
      <c r="A9" s="50" t="s">
        <v>10</v>
      </c>
      <c r="B9" s="9"/>
      <c r="C9" s="51" t="s">
        <v>97</v>
      </c>
      <c r="D9" s="34" t="s">
        <v>6</v>
      </c>
      <c r="E9" s="30">
        <v>1</v>
      </c>
      <c r="F9" s="72"/>
      <c r="G9" s="32">
        <f t="shared" si="0"/>
        <v>0</v>
      </c>
    </row>
    <row r="10" spans="1:7" ht="15.75" x14ac:dyDescent="0.25">
      <c r="A10" s="7"/>
      <c r="B10" s="6"/>
      <c r="C10" s="44"/>
      <c r="D10" s="23"/>
      <c r="E10" s="27"/>
      <c r="F10" s="25"/>
      <c r="G10" s="32"/>
    </row>
    <row r="11" spans="1:7" ht="47.25" x14ac:dyDescent="0.25">
      <c r="A11" s="50" t="s">
        <v>11</v>
      </c>
      <c r="B11" s="9"/>
      <c r="C11" s="51" t="s">
        <v>57</v>
      </c>
      <c r="D11" s="34" t="s">
        <v>6</v>
      </c>
      <c r="E11" s="30">
        <v>1</v>
      </c>
      <c r="F11" s="72"/>
      <c r="G11" s="32">
        <f t="shared" si="0"/>
        <v>0</v>
      </c>
    </row>
    <row r="12" spans="1:7" ht="15.75" x14ac:dyDescent="0.25">
      <c r="A12" s="7"/>
      <c r="B12" s="6"/>
      <c r="C12" s="44"/>
      <c r="D12" s="23"/>
      <c r="E12" s="27"/>
      <c r="F12" s="25"/>
      <c r="G12" s="32"/>
    </row>
    <row r="13" spans="1:7" ht="33" customHeight="1" x14ac:dyDescent="0.25">
      <c r="A13" s="50" t="s">
        <v>15</v>
      </c>
      <c r="B13" s="9"/>
      <c r="C13" s="51" t="s">
        <v>58</v>
      </c>
      <c r="D13" s="34" t="s">
        <v>5</v>
      </c>
      <c r="E13" s="30">
        <v>20</v>
      </c>
      <c r="F13" s="72"/>
      <c r="G13" s="32">
        <f t="shared" si="0"/>
        <v>0</v>
      </c>
    </row>
    <row r="14" spans="1:7" ht="15.75" x14ac:dyDescent="0.25">
      <c r="A14" s="7"/>
      <c r="B14" s="6"/>
      <c r="C14" s="44"/>
      <c r="D14" s="23"/>
      <c r="E14" s="27"/>
      <c r="F14" s="25"/>
      <c r="G14" s="32"/>
    </row>
    <row r="15" spans="1:7" ht="31.5" x14ac:dyDescent="0.25">
      <c r="A15" s="50" t="s">
        <v>17</v>
      </c>
      <c r="B15" s="9"/>
      <c r="C15" s="51" t="s">
        <v>100</v>
      </c>
      <c r="D15" s="34" t="s">
        <v>6</v>
      </c>
      <c r="E15" s="30">
        <v>2</v>
      </c>
      <c r="F15" s="72"/>
      <c r="G15" s="32">
        <f t="shared" si="0"/>
        <v>0</v>
      </c>
    </row>
    <row r="16" spans="1:7" ht="15.75" x14ac:dyDescent="0.25">
      <c r="A16" s="7"/>
      <c r="B16" s="6"/>
      <c r="C16" s="44"/>
      <c r="D16" s="23"/>
      <c r="E16" s="27"/>
      <c r="F16" s="25"/>
      <c r="G16" s="32"/>
    </row>
    <row r="17" spans="1:8" ht="47.25" x14ac:dyDescent="0.25">
      <c r="A17" s="15" t="s">
        <v>16</v>
      </c>
      <c r="B17" s="52"/>
      <c r="C17" s="36" t="s">
        <v>40</v>
      </c>
      <c r="D17" s="59" t="s">
        <v>6</v>
      </c>
      <c r="E17" s="60">
        <v>1</v>
      </c>
      <c r="F17" s="73"/>
      <c r="G17" s="32">
        <f t="shared" si="0"/>
        <v>0</v>
      </c>
      <c r="H17" s="19"/>
    </row>
    <row r="18" spans="1:8" ht="15.75" x14ac:dyDescent="0.25">
      <c r="A18" s="15"/>
      <c r="B18" s="52"/>
      <c r="C18" s="36"/>
      <c r="D18" s="59"/>
      <c r="E18" s="60"/>
      <c r="F18" s="61"/>
      <c r="G18" s="32"/>
      <c r="H18" s="19"/>
    </row>
    <row r="19" spans="1:8" ht="64.5" customHeight="1" x14ac:dyDescent="0.25">
      <c r="A19" s="50" t="s">
        <v>18</v>
      </c>
      <c r="B19" s="9"/>
      <c r="C19" s="51" t="s">
        <v>44</v>
      </c>
      <c r="D19" s="34" t="s">
        <v>6</v>
      </c>
      <c r="E19" s="30">
        <v>1</v>
      </c>
      <c r="F19" s="72"/>
      <c r="G19" s="32">
        <f t="shared" si="0"/>
        <v>0</v>
      </c>
    </row>
    <row r="20" spans="1:8" ht="15.75" x14ac:dyDescent="0.25">
      <c r="A20" s="7"/>
      <c r="B20" s="6"/>
      <c r="C20" s="49"/>
      <c r="D20" s="62"/>
      <c r="E20" s="63"/>
      <c r="F20" s="62"/>
      <c r="G20" s="32"/>
    </row>
    <row r="21" spans="1:8" ht="31.9" customHeight="1" x14ac:dyDescent="0.25">
      <c r="A21" s="50" t="s">
        <v>48</v>
      </c>
      <c r="B21" s="9"/>
      <c r="C21" s="51" t="s">
        <v>36</v>
      </c>
      <c r="D21" s="34" t="s">
        <v>6</v>
      </c>
      <c r="E21" s="30">
        <v>1</v>
      </c>
      <c r="F21" s="72"/>
      <c r="G21" s="32">
        <f t="shared" si="0"/>
        <v>0</v>
      </c>
    </row>
    <row r="22" spans="1:8" x14ac:dyDescent="0.25">
      <c r="A22" s="19"/>
      <c r="B22" s="29" t="s">
        <v>8</v>
      </c>
      <c r="C22" s="53" t="s">
        <v>30</v>
      </c>
      <c r="D22" s="34"/>
      <c r="E22" s="30"/>
      <c r="F22" s="31"/>
      <c r="G22" s="32"/>
    </row>
    <row r="23" spans="1:8" x14ac:dyDescent="0.25">
      <c r="A23" s="19"/>
      <c r="B23" s="29" t="s">
        <v>8</v>
      </c>
      <c r="C23" s="53" t="s">
        <v>60</v>
      </c>
      <c r="D23" s="34"/>
      <c r="E23" s="30"/>
      <c r="F23" s="31"/>
      <c r="G23" s="32"/>
    </row>
    <row r="24" spans="1:8" x14ac:dyDescent="0.25">
      <c r="A24" s="19"/>
      <c r="B24" s="29" t="s">
        <v>8</v>
      </c>
      <c r="C24" s="53" t="s">
        <v>61</v>
      </c>
      <c r="D24" s="34"/>
      <c r="E24" s="30"/>
      <c r="F24" s="31"/>
      <c r="G24" s="32"/>
    </row>
    <row r="25" spans="1:8" x14ac:dyDescent="0.25">
      <c r="A25" s="19"/>
      <c r="B25" s="29" t="s">
        <v>8</v>
      </c>
      <c r="C25" s="53" t="s">
        <v>25</v>
      </c>
      <c r="D25" s="34"/>
      <c r="E25" s="30"/>
      <c r="F25" s="31"/>
      <c r="G25" s="32"/>
    </row>
    <row r="26" spans="1:8" x14ac:dyDescent="0.25">
      <c r="A26" s="19"/>
      <c r="B26" s="19"/>
      <c r="C26" s="19"/>
      <c r="D26" s="23"/>
      <c r="E26" s="27"/>
      <c r="F26" s="25"/>
      <c r="G26" s="32"/>
    </row>
    <row r="27" spans="1:8" ht="15.75" x14ac:dyDescent="0.25">
      <c r="A27" s="15" t="s">
        <v>49</v>
      </c>
      <c r="B27" s="52"/>
      <c r="C27" s="54" t="s">
        <v>20</v>
      </c>
      <c r="D27" s="59"/>
      <c r="E27" s="60"/>
      <c r="F27" s="61"/>
      <c r="G27" s="32"/>
    </row>
    <row r="28" spans="1:8" ht="15.75" x14ac:dyDescent="0.25">
      <c r="A28" s="16"/>
      <c r="B28" s="15" t="s">
        <v>8</v>
      </c>
      <c r="C28" s="55" t="s">
        <v>27</v>
      </c>
      <c r="D28" s="59" t="s">
        <v>5</v>
      </c>
      <c r="E28" s="60">
        <v>8</v>
      </c>
      <c r="F28" s="73"/>
      <c r="G28" s="32">
        <f t="shared" si="0"/>
        <v>0</v>
      </c>
    </row>
    <row r="29" spans="1:8" ht="15.75" x14ac:dyDescent="0.25">
      <c r="A29" s="14"/>
      <c r="B29" s="16"/>
      <c r="C29" s="17"/>
      <c r="D29" s="64"/>
      <c r="E29" s="65"/>
      <c r="F29" s="62"/>
      <c r="G29" s="32"/>
      <c r="H29" s="19"/>
    </row>
    <row r="30" spans="1:8" ht="63" x14ac:dyDescent="0.25">
      <c r="A30" s="33" t="s">
        <v>50</v>
      </c>
      <c r="C30" s="8" t="s">
        <v>101</v>
      </c>
      <c r="D30" s="34" t="s">
        <v>6</v>
      </c>
      <c r="E30" s="30">
        <v>2</v>
      </c>
      <c r="F30" s="72"/>
      <c r="G30" s="32">
        <f t="shared" si="0"/>
        <v>0</v>
      </c>
    </row>
    <row r="31" spans="1:8" ht="15.75" x14ac:dyDescent="0.25">
      <c r="A31" s="14"/>
      <c r="B31" s="16"/>
      <c r="C31" s="17"/>
      <c r="D31" s="18"/>
      <c r="E31" s="12"/>
      <c r="F31" s="13"/>
      <c r="G31" s="11"/>
      <c r="H31" s="19"/>
    </row>
    <row r="32" spans="1:8" ht="15.75" x14ac:dyDescent="0.25">
      <c r="C32" s="69" t="s">
        <v>102</v>
      </c>
      <c r="D32" s="70"/>
      <c r="E32" s="70"/>
      <c r="F32" s="71"/>
      <c r="G32" s="35">
        <f>ROUND(SUM(G5:G31),2)</f>
        <v>0</v>
      </c>
    </row>
    <row r="33" spans="1:8" ht="15.75" x14ac:dyDescent="0.25">
      <c r="A33" s="14"/>
      <c r="B33" s="16"/>
      <c r="C33" s="17"/>
      <c r="D33" s="18"/>
      <c r="E33" s="12"/>
      <c r="F33" s="13"/>
      <c r="G33" s="11"/>
      <c r="H33" s="19"/>
    </row>
    <row r="34" spans="1:8" ht="15.75" x14ac:dyDescent="0.25">
      <c r="C34" s="21"/>
      <c r="D34" s="20"/>
      <c r="E34" s="28"/>
      <c r="F34" s="10"/>
      <c r="G34" s="1"/>
    </row>
  </sheetData>
  <sheetProtection algorithmName="SHA-512" hashValue="f9SR3KR7QHtX3Icx6E1EiMiG1uhNHkNZ418poDuQvDgyc3OJGfOanL1ENftGq/bl7rfcvbVhzxi6tN3dYYeRpQ==" saltValue="n+Xm/t6cMioUTfjBy0BW6w==" spinCount="100000" sheet="1" objects="1" scenarios="1"/>
  <mergeCells count="1">
    <mergeCell ref="C32:F32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selection activeCell="F5" sqref="F5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8.75" x14ac:dyDescent="0.3">
      <c r="A2" s="4" t="s">
        <v>103</v>
      </c>
      <c r="B2" s="4"/>
      <c r="C2" s="4" t="s">
        <v>104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31.5" x14ac:dyDescent="0.25">
      <c r="A5" s="50" t="s">
        <v>7</v>
      </c>
      <c r="B5" s="9"/>
      <c r="C5" s="51" t="s">
        <v>37</v>
      </c>
      <c r="D5" s="34" t="s">
        <v>5</v>
      </c>
      <c r="E5" s="30">
        <v>185</v>
      </c>
      <c r="F5" s="72"/>
      <c r="G5" s="32">
        <f>ROUND((E5*F5),2)</f>
        <v>0</v>
      </c>
    </row>
    <row r="6" spans="1:7" ht="15.75" x14ac:dyDescent="0.25">
      <c r="A6" s="50"/>
      <c r="B6" s="9"/>
      <c r="C6" s="51"/>
      <c r="D6" s="34"/>
      <c r="E6" s="30"/>
      <c r="F6" s="31"/>
      <c r="G6" s="32"/>
    </row>
    <row r="7" spans="1:7" ht="15.75" x14ac:dyDescent="0.25">
      <c r="A7" s="50" t="s">
        <v>9</v>
      </c>
      <c r="B7" s="9"/>
      <c r="C7" s="51" t="s">
        <v>77</v>
      </c>
      <c r="D7" s="34" t="s">
        <v>5</v>
      </c>
      <c r="E7" s="30">
        <v>10</v>
      </c>
      <c r="F7" s="72"/>
      <c r="G7" s="32">
        <f t="shared" ref="G7:G38" si="0">ROUND((E7*F7),2)</f>
        <v>0</v>
      </c>
    </row>
    <row r="8" spans="1:7" ht="15.75" x14ac:dyDescent="0.25">
      <c r="A8" s="7"/>
      <c r="B8" s="6"/>
      <c r="C8" s="44"/>
      <c r="D8" s="23"/>
      <c r="E8" s="27"/>
      <c r="F8" s="25"/>
      <c r="G8" s="32"/>
    </row>
    <row r="9" spans="1:7" ht="15.75" x14ac:dyDescent="0.25">
      <c r="A9" s="50" t="s">
        <v>10</v>
      </c>
      <c r="B9" s="9"/>
      <c r="C9" s="51" t="s">
        <v>94</v>
      </c>
      <c r="D9" s="34" t="s">
        <v>5</v>
      </c>
      <c r="E9" s="30">
        <v>20</v>
      </c>
      <c r="F9" s="72"/>
      <c r="G9" s="32">
        <f t="shared" si="0"/>
        <v>0</v>
      </c>
    </row>
    <row r="10" spans="1:7" ht="15.75" x14ac:dyDescent="0.25">
      <c r="A10" s="7"/>
      <c r="B10" s="6"/>
      <c r="C10" s="44"/>
      <c r="D10" s="23"/>
      <c r="E10" s="27"/>
      <c r="F10" s="25"/>
      <c r="G10" s="32"/>
    </row>
    <row r="11" spans="1:7" ht="63" x14ac:dyDescent="0.25">
      <c r="A11" s="50" t="s">
        <v>11</v>
      </c>
      <c r="B11" s="9"/>
      <c r="C11" s="36" t="s">
        <v>53</v>
      </c>
      <c r="D11" s="34" t="s">
        <v>6</v>
      </c>
      <c r="E11" s="30">
        <v>9</v>
      </c>
      <c r="F11" s="72"/>
      <c r="G11" s="32">
        <f t="shared" si="0"/>
        <v>0</v>
      </c>
    </row>
    <row r="12" spans="1:7" ht="15.75" x14ac:dyDescent="0.25">
      <c r="A12" s="7"/>
      <c r="B12" s="6"/>
      <c r="C12" s="48"/>
      <c r="D12" s="23"/>
      <c r="E12" s="27"/>
      <c r="F12" s="25"/>
      <c r="G12" s="32"/>
    </row>
    <row r="13" spans="1:7" ht="47.25" x14ac:dyDescent="0.25">
      <c r="A13" s="50" t="s">
        <v>15</v>
      </c>
      <c r="B13" s="9"/>
      <c r="C13" s="51" t="s">
        <v>98</v>
      </c>
      <c r="D13" s="34" t="s">
        <v>6</v>
      </c>
      <c r="E13" s="30">
        <v>9</v>
      </c>
      <c r="F13" s="72"/>
      <c r="G13" s="32">
        <f t="shared" si="0"/>
        <v>0</v>
      </c>
    </row>
    <row r="14" spans="1:7" ht="15.75" x14ac:dyDescent="0.25">
      <c r="A14" s="7"/>
      <c r="B14" s="6"/>
      <c r="C14" s="44"/>
      <c r="D14" s="23"/>
      <c r="E14" s="27"/>
      <c r="F14" s="25"/>
      <c r="G14" s="32"/>
    </row>
    <row r="15" spans="1:7" ht="19.149999999999999" customHeight="1" x14ac:dyDescent="0.25">
      <c r="A15" s="50" t="s">
        <v>17</v>
      </c>
      <c r="B15" s="9"/>
      <c r="C15" s="51" t="s">
        <v>39</v>
      </c>
      <c r="D15" s="34" t="s">
        <v>5</v>
      </c>
      <c r="E15" s="30">
        <v>230</v>
      </c>
      <c r="F15" s="72"/>
      <c r="G15" s="32">
        <f t="shared" si="0"/>
        <v>0</v>
      </c>
    </row>
    <row r="16" spans="1:7" ht="15.75" x14ac:dyDescent="0.25">
      <c r="A16" s="7"/>
      <c r="B16" s="6"/>
      <c r="C16" s="44"/>
      <c r="D16" s="23"/>
      <c r="E16" s="27"/>
      <c r="F16" s="25"/>
      <c r="G16" s="32"/>
    </row>
    <row r="17" spans="1:8" ht="31.5" x14ac:dyDescent="0.25">
      <c r="A17" s="50" t="s">
        <v>16</v>
      </c>
      <c r="B17" s="9"/>
      <c r="C17" s="51" t="s">
        <v>41</v>
      </c>
      <c r="D17" s="34" t="s">
        <v>5</v>
      </c>
      <c r="E17" s="30">
        <v>245</v>
      </c>
      <c r="F17" s="72"/>
      <c r="G17" s="32">
        <f t="shared" si="0"/>
        <v>0</v>
      </c>
    </row>
    <row r="18" spans="1:8" ht="15.75" x14ac:dyDescent="0.25">
      <c r="A18" s="50"/>
      <c r="B18" s="9"/>
      <c r="C18" s="51"/>
      <c r="D18" s="34"/>
      <c r="E18" s="30"/>
      <c r="F18" s="31"/>
      <c r="G18" s="32"/>
    </row>
    <row r="19" spans="1:8" ht="47.25" x14ac:dyDescent="0.25">
      <c r="A19" s="50" t="s">
        <v>18</v>
      </c>
      <c r="B19" s="9"/>
      <c r="C19" s="51" t="s">
        <v>81</v>
      </c>
      <c r="D19" s="34" t="s">
        <v>38</v>
      </c>
      <c r="E19" s="30">
        <v>15.2</v>
      </c>
      <c r="F19" s="72"/>
      <c r="G19" s="32">
        <f t="shared" si="0"/>
        <v>0</v>
      </c>
    </row>
    <row r="20" spans="1:8" ht="15.75" x14ac:dyDescent="0.25">
      <c r="A20" s="7"/>
      <c r="B20" s="6"/>
      <c r="C20" s="44"/>
      <c r="D20" s="23"/>
      <c r="E20" s="27"/>
      <c r="F20" s="25"/>
      <c r="G20" s="32"/>
    </row>
    <row r="21" spans="1:8" ht="47.25" x14ac:dyDescent="0.25">
      <c r="A21" s="50" t="s">
        <v>48</v>
      </c>
      <c r="B21" s="9"/>
      <c r="C21" s="51" t="s">
        <v>45</v>
      </c>
      <c r="D21" s="34" t="s">
        <v>46</v>
      </c>
      <c r="E21" s="30">
        <v>16</v>
      </c>
      <c r="F21" s="72"/>
      <c r="G21" s="32">
        <f t="shared" si="0"/>
        <v>0</v>
      </c>
    </row>
    <row r="22" spans="1:8" ht="15.75" x14ac:dyDescent="0.25">
      <c r="A22" s="7"/>
      <c r="B22" s="6"/>
      <c r="C22" s="44"/>
      <c r="D22" s="23"/>
      <c r="E22" s="27"/>
      <c r="F22" s="25"/>
      <c r="G22" s="32"/>
    </row>
    <row r="23" spans="1:8" ht="34.15" customHeight="1" x14ac:dyDescent="0.25">
      <c r="A23" s="50" t="s">
        <v>49</v>
      </c>
      <c r="B23" s="9"/>
      <c r="C23" s="51" t="s">
        <v>42</v>
      </c>
      <c r="D23" s="34" t="s">
        <v>5</v>
      </c>
      <c r="E23" s="30">
        <v>205</v>
      </c>
      <c r="F23" s="72"/>
      <c r="G23" s="32">
        <f t="shared" si="0"/>
        <v>0</v>
      </c>
    </row>
    <row r="24" spans="1:8" ht="15" customHeight="1" x14ac:dyDescent="0.25">
      <c r="A24" s="7"/>
      <c r="B24" s="6"/>
      <c r="C24" s="44"/>
      <c r="D24" s="23"/>
      <c r="E24" s="27"/>
      <c r="F24" s="25"/>
      <c r="G24" s="32"/>
    </row>
    <row r="25" spans="1:8" ht="31.5" x14ac:dyDescent="0.25">
      <c r="A25" s="50" t="s">
        <v>50</v>
      </c>
      <c r="B25" s="9"/>
      <c r="C25" s="51" t="s">
        <v>43</v>
      </c>
      <c r="D25" s="34" t="s">
        <v>5</v>
      </c>
      <c r="E25" s="30">
        <v>185</v>
      </c>
      <c r="F25" s="72"/>
      <c r="G25" s="32">
        <f t="shared" si="0"/>
        <v>0</v>
      </c>
    </row>
    <row r="26" spans="1:8" ht="15.75" x14ac:dyDescent="0.25">
      <c r="A26" s="7"/>
      <c r="B26" s="6"/>
      <c r="C26" s="44"/>
      <c r="D26" s="23"/>
      <c r="E26" s="27"/>
      <c r="F26" s="25"/>
      <c r="G26" s="32"/>
    </row>
    <row r="27" spans="1:8" ht="47.25" x14ac:dyDescent="0.25">
      <c r="A27" s="15" t="s">
        <v>51</v>
      </c>
      <c r="B27" s="52"/>
      <c r="C27" s="36" t="s">
        <v>40</v>
      </c>
      <c r="D27" s="59" t="s">
        <v>6</v>
      </c>
      <c r="E27" s="60">
        <v>9</v>
      </c>
      <c r="F27" s="73"/>
      <c r="G27" s="32">
        <f t="shared" si="0"/>
        <v>0</v>
      </c>
      <c r="H27" s="19"/>
    </row>
    <row r="28" spans="1:8" ht="15.75" x14ac:dyDescent="0.25">
      <c r="A28" s="7"/>
      <c r="B28" s="6"/>
      <c r="C28" s="49"/>
      <c r="D28" s="62"/>
      <c r="E28" s="63"/>
      <c r="F28" s="62"/>
      <c r="G28" s="32"/>
    </row>
    <row r="29" spans="1:8" ht="31.9" customHeight="1" x14ac:dyDescent="0.25">
      <c r="A29" s="50" t="s">
        <v>63</v>
      </c>
      <c r="B29" s="9"/>
      <c r="C29" s="51" t="s">
        <v>106</v>
      </c>
      <c r="D29" s="34" t="s">
        <v>6</v>
      </c>
      <c r="E29" s="30">
        <v>9</v>
      </c>
      <c r="F29" s="72"/>
      <c r="G29" s="32">
        <f t="shared" si="0"/>
        <v>0</v>
      </c>
    </row>
    <row r="30" spans="1:8" x14ac:dyDescent="0.25">
      <c r="A30" s="19"/>
      <c r="B30" s="29" t="s">
        <v>8</v>
      </c>
      <c r="C30" s="53" t="s">
        <v>64</v>
      </c>
      <c r="D30" s="34"/>
      <c r="E30" s="30"/>
      <c r="F30" s="31"/>
      <c r="G30" s="32"/>
    </row>
    <row r="31" spans="1:8" x14ac:dyDescent="0.25">
      <c r="A31" s="19"/>
      <c r="B31" s="29" t="s">
        <v>8</v>
      </c>
      <c r="C31" s="53" t="s">
        <v>65</v>
      </c>
      <c r="D31" s="34"/>
      <c r="E31" s="30"/>
      <c r="F31" s="31"/>
      <c r="G31" s="32"/>
    </row>
    <row r="32" spans="1:8" x14ac:dyDescent="0.25">
      <c r="A32" s="19"/>
      <c r="B32" s="29" t="s">
        <v>8</v>
      </c>
      <c r="C32" s="53" t="s">
        <v>66</v>
      </c>
      <c r="D32" s="34"/>
      <c r="E32" s="30"/>
      <c r="F32" s="31"/>
      <c r="G32" s="32"/>
    </row>
    <row r="33" spans="1:8" x14ac:dyDescent="0.25">
      <c r="A33" s="19"/>
      <c r="B33" s="29" t="s">
        <v>8</v>
      </c>
      <c r="C33" s="53" t="s">
        <v>25</v>
      </c>
      <c r="D33" s="34"/>
      <c r="E33" s="30"/>
      <c r="F33" s="31"/>
      <c r="G33" s="32"/>
    </row>
    <row r="34" spans="1:8" x14ac:dyDescent="0.25">
      <c r="A34" s="19"/>
      <c r="B34" s="19"/>
      <c r="C34" s="19"/>
      <c r="D34" s="23"/>
      <c r="E34" s="27"/>
      <c r="F34" s="25"/>
      <c r="G34" s="32"/>
    </row>
    <row r="35" spans="1:8" ht="15.75" x14ac:dyDescent="0.25">
      <c r="A35" s="15" t="s">
        <v>79</v>
      </c>
      <c r="B35" s="52"/>
      <c r="C35" s="54" t="s">
        <v>107</v>
      </c>
      <c r="D35" s="59"/>
      <c r="E35" s="60"/>
      <c r="F35" s="61"/>
      <c r="G35" s="32"/>
    </row>
    <row r="36" spans="1:8" ht="15.75" x14ac:dyDescent="0.25">
      <c r="A36" s="16"/>
      <c r="B36" s="15" t="s">
        <v>8</v>
      </c>
      <c r="C36" s="55" t="s">
        <v>27</v>
      </c>
      <c r="D36" s="59" t="s">
        <v>5</v>
      </c>
      <c r="E36" s="60">
        <v>45</v>
      </c>
      <c r="F36" s="73"/>
      <c r="G36" s="32">
        <f t="shared" si="0"/>
        <v>0</v>
      </c>
    </row>
    <row r="37" spans="1:8" ht="15.75" x14ac:dyDescent="0.25">
      <c r="A37" s="14"/>
      <c r="B37" s="16"/>
      <c r="C37" s="17"/>
      <c r="D37" s="64"/>
      <c r="E37" s="65"/>
      <c r="F37" s="62"/>
      <c r="G37" s="32"/>
      <c r="H37" s="19"/>
    </row>
    <row r="38" spans="1:8" ht="31.5" x14ac:dyDescent="0.25">
      <c r="A38" s="15" t="s">
        <v>95</v>
      </c>
      <c r="B38" s="52"/>
      <c r="C38" s="36" t="s">
        <v>67</v>
      </c>
      <c r="D38" s="59" t="s">
        <v>6</v>
      </c>
      <c r="E38" s="60">
        <v>1</v>
      </c>
      <c r="F38" s="73"/>
      <c r="G38" s="32">
        <f t="shared" si="0"/>
        <v>0</v>
      </c>
      <c r="H38" s="19"/>
    </row>
    <row r="39" spans="1:8" ht="15.75" x14ac:dyDescent="0.25">
      <c r="A39" s="14"/>
      <c r="B39" s="16"/>
      <c r="C39" s="17"/>
      <c r="D39" s="18"/>
      <c r="E39" s="12"/>
      <c r="F39" s="13"/>
      <c r="G39" s="11"/>
      <c r="H39" s="19"/>
    </row>
    <row r="40" spans="1:8" ht="15.75" x14ac:dyDescent="0.25">
      <c r="C40" s="69" t="s">
        <v>105</v>
      </c>
      <c r="D40" s="70"/>
      <c r="E40" s="70"/>
      <c r="F40" s="71"/>
      <c r="G40" s="35">
        <f>ROUND(SUM(G5:G39),2)</f>
        <v>0</v>
      </c>
    </row>
    <row r="41" spans="1:8" ht="15.75" x14ac:dyDescent="0.25">
      <c r="A41" s="14"/>
      <c r="B41" s="16"/>
      <c r="C41" s="17"/>
      <c r="D41" s="18"/>
      <c r="E41" s="12"/>
      <c r="F41" s="13"/>
      <c r="G41" s="11"/>
      <c r="H41" s="19"/>
    </row>
    <row r="42" spans="1:8" ht="15.75" x14ac:dyDescent="0.25">
      <c r="C42" s="21"/>
      <c r="D42" s="20"/>
      <c r="E42" s="28"/>
      <c r="F42" s="10"/>
      <c r="G42" s="1"/>
    </row>
  </sheetData>
  <sheetProtection algorithmName="SHA-512" hashValue="RBcW26fp8eDNoukvWV8cXocgsZvir6BNYZfZiyaKUtIuFD5TSwgp7KHYqnia0NtmLQ/8WfhIO2Dk1JBGpm+LEA==" saltValue="5D27VVqi3WAj5Ow0R54uDw==" spinCount="100000" sheet="1" objects="1" scenarios="1"/>
  <mergeCells count="1">
    <mergeCell ref="C40:F40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zoomScaleSheetLayoutView="100" workbookViewId="0">
      <selection activeCell="F6" sqref="F6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8.75" x14ac:dyDescent="0.3">
      <c r="A2" s="4" t="s">
        <v>62</v>
      </c>
      <c r="B2" s="4"/>
      <c r="C2" s="4" t="s">
        <v>70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18.75" x14ac:dyDescent="0.3">
      <c r="A5" s="5" t="s">
        <v>108</v>
      </c>
      <c r="B5" s="6"/>
      <c r="C5" s="4" t="s">
        <v>71</v>
      </c>
      <c r="D5" s="56"/>
      <c r="E5" s="57"/>
      <c r="F5" s="56"/>
      <c r="G5" s="58"/>
    </row>
    <row r="6" spans="1:7" ht="31.5" x14ac:dyDescent="0.25">
      <c r="A6" s="50" t="s">
        <v>7</v>
      </c>
      <c r="B6" s="9"/>
      <c r="C6" s="51" t="s">
        <v>37</v>
      </c>
      <c r="D6" s="34" t="s">
        <v>5</v>
      </c>
      <c r="E6" s="30">
        <v>78</v>
      </c>
      <c r="F6" s="72"/>
      <c r="G6" s="32">
        <f>ROUND((E6*F6),2)</f>
        <v>0</v>
      </c>
    </row>
    <row r="7" spans="1:7" ht="15.75" x14ac:dyDescent="0.25">
      <c r="A7" s="7"/>
      <c r="B7" s="6"/>
      <c r="C7" s="44"/>
      <c r="D7" s="23"/>
      <c r="E7" s="27"/>
      <c r="F7" s="25"/>
      <c r="G7" s="32"/>
    </row>
    <row r="8" spans="1:7" ht="63" x14ac:dyDescent="0.25">
      <c r="A8" s="50" t="s">
        <v>9</v>
      </c>
      <c r="B8" s="9"/>
      <c r="C8" s="36" t="s">
        <v>53</v>
      </c>
      <c r="D8" s="34" t="s">
        <v>6</v>
      </c>
      <c r="E8" s="30">
        <v>3</v>
      </c>
      <c r="F8" s="72"/>
      <c r="G8" s="32">
        <f t="shared" ref="G8:G33" si="0">ROUND((E8*F8),2)</f>
        <v>0</v>
      </c>
    </row>
    <row r="9" spans="1:7" ht="15.75" x14ac:dyDescent="0.25">
      <c r="A9" s="7"/>
      <c r="B9" s="6"/>
      <c r="C9" s="48"/>
      <c r="D9" s="23"/>
      <c r="E9" s="27"/>
      <c r="F9" s="25"/>
      <c r="G9" s="32"/>
    </row>
    <row r="10" spans="1:7" ht="47.25" x14ac:dyDescent="0.25">
      <c r="A10" s="50" t="s">
        <v>10</v>
      </c>
      <c r="B10" s="9"/>
      <c r="C10" s="51" t="s">
        <v>98</v>
      </c>
      <c r="D10" s="34" t="s">
        <v>6</v>
      </c>
      <c r="E10" s="30">
        <v>3</v>
      </c>
      <c r="F10" s="72"/>
      <c r="G10" s="32">
        <f t="shared" si="0"/>
        <v>0</v>
      </c>
    </row>
    <row r="11" spans="1:7" ht="15.75" x14ac:dyDescent="0.25">
      <c r="A11" s="7"/>
      <c r="B11" s="6"/>
      <c r="C11" s="44"/>
      <c r="D11" s="23"/>
      <c r="E11" s="27"/>
      <c r="F11" s="25"/>
      <c r="G11" s="32"/>
    </row>
    <row r="12" spans="1:7" ht="19.149999999999999" customHeight="1" x14ac:dyDescent="0.25">
      <c r="A12" s="50" t="s">
        <v>11</v>
      </c>
      <c r="B12" s="9"/>
      <c r="C12" s="51" t="s">
        <v>39</v>
      </c>
      <c r="D12" s="34" t="s">
        <v>5</v>
      </c>
      <c r="E12" s="30">
        <v>84</v>
      </c>
      <c r="F12" s="72"/>
      <c r="G12" s="32">
        <f t="shared" si="0"/>
        <v>0</v>
      </c>
    </row>
    <row r="13" spans="1:7" ht="15.75" x14ac:dyDescent="0.25">
      <c r="A13" s="7"/>
      <c r="B13" s="6"/>
      <c r="C13" s="44"/>
      <c r="D13" s="23"/>
      <c r="E13" s="27"/>
      <c r="F13" s="25"/>
      <c r="G13" s="32"/>
    </row>
    <row r="14" spans="1:7" ht="31.5" x14ac:dyDescent="0.25">
      <c r="A14" s="50" t="s">
        <v>15</v>
      </c>
      <c r="B14" s="9"/>
      <c r="C14" s="51" t="s">
        <v>41</v>
      </c>
      <c r="D14" s="34" t="s">
        <v>5</v>
      </c>
      <c r="E14" s="30">
        <v>90</v>
      </c>
      <c r="F14" s="72"/>
      <c r="G14" s="32">
        <f t="shared" si="0"/>
        <v>0</v>
      </c>
    </row>
    <row r="15" spans="1:7" ht="15.75" x14ac:dyDescent="0.25">
      <c r="A15" s="50"/>
      <c r="B15" s="9"/>
      <c r="C15" s="51"/>
      <c r="D15" s="34"/>
      <c r="E15" s="30"/>
      <c r="F15" s="31"/>
      <c r="G15" s="32"/>
    </row>
    <row r="16" spans="1:7" ht="47.25" x14ac:dyDescent="0.25">
      <c r="A16" s="50" t="s">
        <v>17</v>
      </c>
      <c r="B16" s="9"/>
      <c r="C16" s="51" t="s">
        <v>81</v>
      </c>
      <c r="D16" s="34" t="s">
        <v>38</v>
      </c>
      <c r="E16" s="30">
        <v>6.3</v>
      </c>
      <c r="F16" s="72"/>
      <c r="G16" s="32">
        <f t="shared" si="0"/>
        <v>0</v>
      </c>
    </row>
    <row r="17" spans="1:8" ht="15.75" x14ac:dyDescent="0.25">
      <c r="A17" s="7"/>
      <c r="B17" s="6"/>
      <c r="C17" s="44"/>
      <c r="D17" s="23"/>
      <c r="E17" s="27"/>
      <c r="F17" s="25"/>
      <c r="G17" s="32"/>
    </row>
    <row r="18" spans="1:8" ht="47.25" x14ac:dyDescent="0.25">
      <c r="A18" s="50" t="s">
        <v>16</v>
      </c>
      <c r="B18" s="9"/>
      <c r="C18" s="51" t="s">
        <v>45</v>
      </c>
      <c r="D18" s="34" t="s">
        <v>46</v>
      </c>
      <c r="E18" s="30">
        <v>4</v>
      </c>
      <c r="F18" s="72"/>
      <c r="G18" s="32">
        <f t="shared" si="0"/>
        <v>0</v>
      </c>
    </row>
    <row r="19" spans="1:8" ht="15.75" x14ac:dyDescent="0.25">
      <c r="A19" s="7"/>
      <c r="B19" s="6"/>
      <c r="C19" s="44"/>
      <c r="D19" s="23"/>
      <c r="E19" s="27"/>
      <c r="F19" s="25"/>
      <c r="G19" s="32"/>
    </row>
    <row r="20" spans="1:8" ht="34.15" customHeight="1" x14ac:dyDescent="0.25">
      <c r="A20" s="50" t="s">
        <v>18</v>
      </c>
      <c r="B20" s="9"/>
      <c r="C20" s="51" t="s">
        <v>42</v>
      </c>
      <c r="D20" s="34" t="s">
        <v>5</v>
      </c>
      <c r="E20" s="30">
        <v>78</v>
      </c>
      <c r="F20" s="72"/>
      <c r="G20" s="32">
        <f t="shared" si="0"/>
        <v>0</v>
      </c>
    </row>
    <row r="21" spans="1:8" ht="15" customHeight="1" x14ac:dyDescent="0.25">
      <c r="A21" s="7"/>
      <c r="B21" s="6"/>
      <c r="C21" s="44"/>
      <c r="D21" s="23"/>
      <c r="E21" s="27"/>
      <c r="F21" s="25"/>
      <c r="G21" s="32"/>
    </row>
    <row r="22" spans="1:8" ht="31.5" x14ac:dyDescent="0.25">
      <c r="A22" s="50" t="s">
        <v>48</v>
      </c>
      <c r="B22" s="9"/>
      <c r="C22" s="51" t="s">
        <v>43</v>
      </c>
      <c r="D22" s="34" t="s">
        <v>5</v>
      </c>
      <c r="E22" s="30">
        <v>78</v>
      </c>
      <c r="F22" s="72"/>
      <c r="G22" s="32">
        <f t="shared" si="0"/>
        <v>0</v>
      </c>
    </row>
    <row r="23" spans="1:8" ht="15.75" x14ac:dyDescent="0.25">
      <c r="A23" s="7"/>
      <c r="B23" s="6"/>
      <c r="C23" s="44"/>
      <c r="D23" s="23"/>
      <c r="E23" s="27"/>
      <c r="F23" s="25"/>
      <c r="G23" s="32"/>
    </row>
    <row r="24" spans="1:8" ht="47.25" x14ac:dyDescent="0.25">
      <c r="A24" s="15" t="s">
        <v>49</v>
      </c>
      <c r="B24" s="52"/>
      <c r="C24" s="36" t="s">
        <v>40</v>
      </c>
      <c r="D24" s="59" t="s">
        <v>6</v>
      </c>
      <c r="E24" s="60">
        <v>3</v>
      </c>
      <c r="F24" s="73"/>
      <c r="G24" s="32">
        <f t="shared" si="0"/>
        <v>0</v>
      </c>
      <c r="H24" s="19"/>
    </row>
    <row r="25" spans="1:8" ht="15.75" x14ac:dyDescent="0.25">
      <c r="A25" s="7"/>
      <c r="B25" s="6"/>
      <c r="C25" s="49"/>
      <c r="D25" s="62"/>
      <c r="E25" s="63"/>
      <c r="F25" s="62"/>
      <c r="G25" s="32"/>
    </row>
    <row r="26" spans="1:8" ht="31.9" customHeight="1" x14ac:dyDescent="0.25">
      <c r="A26" s="50" t="s">
        <v>50</v>
      </c>
      <c r="B26" s="9"/>
      <c r="C26" s="51" t="s">
        <v>106</v>
      </c>
      <c r="D26" s="34" t="s">
        <v>6</v>
      </c>
      <c r="E26" s="30">
        <v>3</v>
      </c>
      <c r="F26" s="72"/>
      <c r="G26" s="32">
        <f t="shared" si="0"/>
        <v>0</v>
      </c>
    </row>
    <row r="27" spans="1:8" x14ac:dyDescent="0.25">
      <c r="A27" s="19"/>
      <c r="B27" s="29" t="s">
        <v>8</v>
      </c>
      <c r="C27" s="53" t="s">
        <v>31</v>
      </c>
      <c r="D27" s="34"/>
      <c r="E27" s="30"/>
      <c r="F27" s="31"/>
      <c r="G27" s="32"/>
    </row>
    <row r="28" spans="1:8" x14ac:dyDescent="0.25">
      <c r="A28" s="19"/>
      <c r="B28" s="29" t="s">
        <v>8</v>
      </c>
      <c r="C28" s="53" t="s">
        <v>55</v>
      </c>
      <c r="D28" s="34"/>
      <c r="E28" s="30"/>
      <c r="F28" s="31"/>
      <c r="G28" s="32"/>
    </row>
    <row r="29" spans="1:8" x14ac:dyDescent="0.25">
      <c r="A29" s="19"/>
      <c r="B29" s="29" t="s">
        <v>8</v>
      </c>
      <c r="C29" s="53" t="s">
        <v>28</v>
      </c>
      <c r="D29" s="34"/>
      <c r="E29" s="30"/>
      <c r="F29" s="31"/>
      <c r="G29" s="32"/>
    </row>
    <row r="30" spans="1:8" x14ac:dyDescent="0.25">
      <c r="A30" s="19"/>
      <c r="B30" s="29" t="s">
        <v>8</v>
      </c>
      <c r="C30" s="53" t="s">
        <v>25</v>
      </c>
      <c r="D30" s="34"/>
      <c r="E30" s="30"/>
      <c r="F30" s="31"/>
      <c r="G30" s="32"/>
    </row>
    <row r="31" spans="1:8" x14ac:dyDescent="0.25">
      <c r="A31" s="19"/>
      <c r="B31" s="19"/>
      <c r="C31" s="19"/>
      <c r="D31" s="23"/>
      <c r="E31" s="27"/>
      <c r="F31" s="25"/>
      <c r="G31" s="32"/>
    </row>
    <row r="32" spans="1:8" ht="15.75" x14ac:dyDescent="0.25">
      <c r="A32" s="15" t="s">
        <v>51</v>
      </c>
      <c r="B32" s="52"/>
      <c r="C32" s="54" t="s">
        <v>107</v>
      </c>
      <c r="D32" s="59"/>
      <c r="E32" s="60"/>
      <c r="F32" s="61"/>
      <c r="G32" s="32"/>
    </row>
    <row r="33" spans="1:8" ht="15.75" x14ac:dyDescent="0.25">
      <c r="A33" s="16"/>
      <c r="B33" s="15" t="s">
        <v>8</v>
      </c>
      <c r="C33" s="55" t="s">
        <v>27</v>
      </c>
      <c r="D33" s="59" t="s">
        <v>5</v>
      </c>
      <c r="E33" s="60">
        <v>15</v>
      </c>
      <c r="F33" s="73"/>
      <c r="G33" s="32">
        <f t="shared" si="0"/>
        <v>0</v>
      </c>
    </row>
    <row r="34" spans="1:8" ht="15.75" x14ac:dyDescent="0.25">
      <c r="A34" s="14"/>
      <c r="B34" s="16"/>
      <c r="C34" s="17"/>
      <c r="D34" s="18"/>
      <c r="E34" s="12"/>
      <c r="F34" s="13"/>
      <c r="G34" s="11"/>
      <c r="H34" s="19"/>
    </row>
    <row r="35" spans="1:8" ht="15.75" x14ac:dyDescent="0.25">
      <c r="C35" s="69" t="s">
        <v>109</v>
      </c>
      <c r="D35" s="70"/>
      <c r="E35" s="70"/>
      <c r="F35" s="71"/>
      <c r="G35" s="35">
        <f>ROUND(SUM(G6:G34),2)</f>
        <v>0</v>
      </c>
    </row>
    <row r="36" spans="1:8" ht="15.75" x14ac:dyDescent="0.25">
      <c r="A36" s="14"/>
      <c r="B36" s="16"/>
      <c r="C36" s="17"/>
      <c r="D36" s="18"/>
      <c r="E36" s="12"/>
      <c r="F36" s="13"/>
      <c r="G36" s="11"/>
      <c r="H36" s="19"/>
    </row>
    <row r="37" spans="1:8" ht="18.75" x14ac:dyDescent="0.3">
      <c r="A37" s="5" t="s">
        <v>110</v>
      </c>
      <c r="B37" s="6"/>
      <c r="C37" s="4" t="s">
        <v>72</v>
      </c>
      <c r="D37" s="56"/>
      <c r="E37" s="57"/>
      <c r="F37" s="56"/>
      <c r="G37" s="58"/>
    </row>
    <row r="38" spans="1:8" ht="47.25" x14ac:dyDescent="0.25">
      <c r="A38" s="50" t="s">
        <v>7</v>
      </c>
      <c r="B38" s="9"/>
      <c r="C38" s="51" t="s">
        <v>97</v>
      </c>
      <c r="D38" s="34" t="s">
        <v>6</v>
      </c>
      <c r="E38" s="30">
        <v>2</v>
      </c>
      <c r="F38" s="72"/>
      <c r="G38" s="32">
        <f>ROUND((E38*F38),2)</f>
        <v>0</v>
      </c>
    </row>
    <row r="39" spans="1:8" ht="15.75" x14ac:dyDescent="0.25">
      <c r="A39" s="50"/>
      <c r="B39" s="9"/>
      <c r="C39" s="51"/>
      <c r="D39" s="34"/>
      <c r="E39" s="30"/>
      <c r="F39" s="31"/>
      <c r="G39" s="32"/>
    </row>
    <row r="40" spans="1:8" ht="64.5" customHeight="1" x14ac:dyDescent="0.25">
      <c r="A40" s="50" t="s">
        <v>9</v>
      </c>
      <c r="B40" s="9"/>
      <c r="C40" s="51" t="s">
        <v>74</v>
      </c>
      <c r="D40" s="34" t="s">
        <v>6</v>
      </c>
      <c r="E40" s="30">
        <v>2</v>
      </c>
      <c r="F40" s="72"/>
      <c r="G40" s="32">
        <f t="shared" ref="G40:G53" si="1">ROUND((E40*F40),2)</f>
        <v>0</v>
      </c>
    </row>
    <row r="41" spans="1:8" ht="15.75" x14ac:dyDescent="0.25">
      <c r="A41" s="7"/>
      <c r="B41" s="6"/>
      <c r="C41" s="44"/>
      <c r="D41" s="23"/>
      <c r="E41" s="27"/>
      <c r="F41" s="25"/>
      <c r="G41" s="32"/>
    </row>
    <row r="42" spans="1:8" ht="47.25" x14ac:dyDescent="0.25">
      <c r="A42" s="50" t="s">
        <v>10</v>
      </c>
      <c r="B42" s="9"/>
      <c r="C42" s="51" t="s">
        <v>73</v>
      </c>
      <c r="D42" s="34" t="s">
        <v>46</v>
      </c>
      <c r="E42" s="30">
        <v>6</v>
      </c>
      <c r="F42" s="72"/>
      <c r="G42" s="32">
        <f t="shared" si="1"/>
        <v>0</v>
      </c>
    </row>
    <row r="43" spans="1:8" ht="15.75" x14ac:dyDescent="0.25">
      <c r="A43" s="7"/>
      <c r="B43" s="6"/>
      <c r="C43" s="44"/>
      <c r="D43" s="23"/>
      <c r="E43" s="27"/>
      <c r="F43" s="25"/>
      <c r="G43" s="32"/>
    </row>
    <row r="44" spans="1:8" ht="47.25" x14ac:dyDescent="0.25">
      <c r="A44" s="15" t="s">
        <v>11</v>
      </c>
      <c r="B44" s="52"/>
      <c r="C44" s="36" t="s">
        <v>40</v>
      </c>
      <c r="D44" s="59" t="s">
        <v>6</v>
      </c>
      <c r="E44" s="60">
        <v>2</v>
      </c>
      <c r="F44" s="73"/>
      <c r="G44" s="32">
        <f t="shared" si="1"/>
        <v>0</v>
      </c>
      <c r="H44" s="19"/>
    </row>
    <row r="45" spans="1:8" ht="15.75" x14ac:dyDescent="0.25">
      <c r="A45" s="7"/>
      <c r="B45" s="6"/>
      <c r="C45" s="49"/>
      <c r="D45" s="62"/>
      <c r="E45" s="63"/>
      <c r="F45" s="62"/>
      <c r="G45" s="32"/>
    </row>
    <row r="46" spans="1:8" ht="31.9" customHeight="1" x14ac:dyDescent="0.25">
      <c r="A46" s="50" t="s">
        <v>15</v>
      </c>
      <c r="B46" s="9"/>
      <c r="C46" s="51" t="s">
        <v>106</v>
      </c>
      <c r="D46" s="34" t="s">
        <v>6</v>
      </c>
      <c r="E46" s="30">
        <v>4</v>
      </c>
      <c r="F46" s="72"/>
      <c r="G46" s="32">
        <f t="shared" si="1"/>
        <v>0</v>
      </c>
    </row>
    <row r="47" spans="1:8" x14ac:dyDescent="0.25">
      <c r="A47" s="19"/>
      <c r="B47" s="29" t="s">
        <v>8</v>
      </c>
      <c r="C47" s="53" t="s">
        <v>34</v>
      </c>
      <c r="D47" s="34"/>
      <c r="E47" s="30"/>
      <c r="F47" s="31"/>
      <c r="G47" s="32"/>
    </row>
    <row r="48" spans="1:8" x14ac:dyDescent="0.25">
      <c r="A48" s="19"/>
      <c r="B48" s="29" t="s">
        <v>8</v>
      </c>
      <c r="C48" s="53" t="s">
        <v>35</v>
      </c>
      <c r="D48" s="34"/>
      <c r="E48" s="30"/>
      <c r="F48" s="31"/>
      <c r="G48" s="32"/>
    </row>
    <row r="49" spans="1:8" x14ac:dyDescent="0.25">
      <c r="A49" s="19"/>
      <c r="B49" s="29" t="s">
        <v>8</v>
      </c>
      <c r="C49" s="53" t="s">
        <v>24</v>
      </c>
      <c r="D49" s="34"/>
      <c r="E49" s="30"/>
      <c r="F49" s="31"/>
      <c r="G49" s="32"/>
    </row>
    <row r="50" spans="1:8" x14ac:dyDescent="0.25">
      <c r="A50" s="19"/>
      <c r="B50" s="29" t="s">
        <v>8</v>
      </c>
      <c r="C50" s="53" t="s">
        <v>25</v>
      </c>
      <c r="D50" s="34"/>
      <c r="E50" s="30"/>
      <c r="F50" s="31"/>
      <c r="G50" s="32"/>
    </row>
    <row r="51" spans="1:8" x14ac:dyDescent="0.25">
      <c r="A51" s="19"/>
      <c r="B51" s="19"/>
      <c r="C51" s="19"/>
      <c r="D51" s="23"/>
      <c r="E51" s="27"/>
      <c r="F51" s="25"/>
      <c r="G51" s="32"/>
    </row>
    <row r="52" spans="1:8" ht="15.75" x14ac:dyDescent="0.25">
      <c r="A52" s="15" t="s">
        <v>17</v>
      </c>
      <c r="B52" s="52"/>
      <c r="C52" s="54" t="s">
        <v>107</v>
      </c>
      <c r="D52" s="59"/>
      <c r="E52" s="60"/>
      <c r="F52" s="61"/>
      <c r="G52" s="32"/>
    </row>
    <row r="53" spans="1:8" ht="15.75" x14ac:dyDescent="0.25">
      <c r="A53" s="16"/>
      <c r="B53" s="15" t="s">
        <v>8</v>
      </c>
      <c r="C53" s="55" t="s">
        <v>27</v>
      </c>
      <c r="D53" s="59" t="s">
        <v>5</v>
      </c>
      <c r="E53" s="60">
        <v>32</v>
      </c>
      <c r="F53" s="73"/>
      <c r="G53" s="32">
        <f t="shared" si="1"/>
        <v>0</v>
      </c>
    </row>
    <row r="54" spans="1:8" ht="15.75" x14ac:dyDescent="0.25">
      <c r="A54" s="14"/>
      <c r="B54" s="16"/>
      <c r="C54" s="17"/>
      <c r="D54" s="18"/>
      <c r="E54" s="12"/>
      <c r="F54" s="13"/>
      <c r="G54" s="11"/>
      <c r="H54" s="19"/>
    </row>
    <row r="55" spans="1:8" ht="15.75" x14ac:dyDescent="0.25">
      <c r="C55" s="69" t="s">
        <v>111</v>
      </c>
      <c r="D55" s="70"/>
      <c r="E55" s="70"/>
      <c r="F55" s="71"/>
      <c r="G55" s="35">
        <f>ROUND(SUM(G38:G54),2)</f>
        <v>0</v>
      </c>
    </row>
    <row r="56" spans="1:8" ht="15.75" x14ac:dyDescent="0.25">
      <c r="C56" s="21"/>
      <c r="D56" s="20"/>
      <c r="E56" s="28"/>
      <c r="F56" s="10"/>
      <c r="G56" s="1"/>
    </row>
    <row r="57" spans="1:8" ht="18.75" x14ac:dyDescent="0.3">
      <c r="A57" s="5" t="s">
        <v>112</v>
      </c>
      <c r="B57" s="6"/>
      <c r="C57" s="4" t="s">
        <v>75</v>
      </c>
      <c r="D57" s="56"/>
      <c r="E57" s="57"/>
      <c r="F57" s="56"/>
      <c r="G57" s="58"/>
    </row>
    <row r="58" spans="1:8" ht="31.5" x14ac:dyDescent="0.25">
      <c r="A58" s="50" t="s">
        <v>7</v>
      </c>
      <c r="B58" s="9"/>
      <c r="C58" s="51" t="s">
        <v>37</v>
      </c>
      <c r="D58" s="34" t="s">
        <v>5</v>
      </c>
      <c r="E58" s="30">
        <v>30</v>
      </c>
      <c r="F58" s="72"/>
      <c r="G58" s="32">
        <f>ROUND((E58*F58),2)</f>
        <v>0</v>
      </c>
    </row>
    <row r="59" spans="1:8" ht="15.75" x14ac:dyDescent="0.25">
      <c r="A59" s="7"/>
      <c r="B59" s="6"/>
      <c r="C59" s="44"/>
      <c r="D59" s="23"/>
      <c r="E59" s="27"/>
      <c r="F59" s="25"/>
      <c r="G59" s="32"/>
    </row>
    <row r="60" spans="1:8" ht="63" x14ac:dyDescent="0.25">
      <c r="A60" s="50" t="s">
        <v>9</v>
      </c>
      <c r="B60" s="9"/>
      <c r="C60" s="36" t="s">
        <v>53</v>
      </c>
      <c r="D60" s="34" t="s">
        <v>6</v>
      </c>
      <c r="E60" s="30">
        <v>1</v>
      </c>
      <c r="F60" s="72"/>
      <c r="G60" s="32">
        <f t="shared" ref="G60:G85" si="2">ROUND((E60*F60),2)</f>
        <v>0</v>
      </c>
    </row>
    <row r="61" spans="1:8" ht="15.75" x14ac:dyDescent="0.25">
      <c r="A61" s="7"/>
      <c r="B61" s="6"/>
      <c r="C61" s="48"/>
      <c r="D61" s="23"/>
      <c r="E61" s="27"/>
      <c r="F61" s="25"/>
      <c r="G61" s="32"/>
    </row>
    <row r="62" spans="1:8" ht="47.25" x14ac:dyDescent="0.25">
      <c r="A62" s="50" t="s">
        <v>10</v>
      </c>
      <c r="B62" s="9"/>
      <c r="C62" s="51" t="s">
        <v>98</v>
      </c>
      <c r="D62" s="34" t="s">
        <v>6</v>
      </c>
      <c r="E62" s="30">
        <v>1</v>
      </c>
      <c r="F62" s="72"/>
      <c r="G62" s="32">
        <f t="shared" si="2"/>
        <v>0</v>
      </c>
    </row>
    <row r="63" spans="1:8" ht="15.75" x14ac:dyDescent="0.25">
      <c r="A63" s="7"/>
      <c r="B63" s="6"/>
      <c r="C63" s="44"/>
      <c r="D63" s="23"/>
      <c r="E63" s="27"/>
      <c r="F63" s="25"/>
      <c r="G63" s="32"/>
    </row>
    <row r="64" spans="1:8" ht="19.149999999999999" customHeight="1" x14ac:dyDescent="0.25">
      <c r="A64" s="50" t="s">
        <v>11</v>
      </c>
      <c r="B64" s="9"/>
      <c r="C64" s="51" t="s">
        <v>39</v>
      </c>
      <c r="D64" s="34" t="s">
        <v>5</v>
      </c>
      <c r="E64" s="30">
        <v>32</v>
      </c>
      <c r="F64" s="72"/>
      <c r="G64" s="32">
        <f t="shared" si="2"/>
        <v>0</v>
      </c>
    </row>
    <row r="65" spans="1:8" ht="15.75" x14ac:dyDescent="0.25">
      <c r="A65" s="7"/>
      <c r="B65" s="6"/>
      <c r="C65" s="44"/>
      <c r="D65" s="23"/>
      <c r="E65" s="27"/>
      <c r="F65" s="25"/>
      <c r="G65" s="32"/>
    </row>
    <row r="66" spans="1:8" ht="31.5" x14ac:dyDescent="0.25">
      <c r="A66" s="50" t="s">
        <v>15</v>
      </c>
      <c r="B66" s="9"/>
      <c r="C66" s="51" t="s">
        <v>41</v>
      </c>
      <c r="D66" s="34" t="s">
        <v>5</v>
      </c>
      <c r="E66" s="30">
        <v>34</v>
      </c>
      <c r="F66" s="72"/>
      <c r="G66" s="32">
        <f t="shared" si="2"/>
        <v>0</v>
      </c>
    </row>
    <row r="67" spans="1:8" ht="15.75" x14ac:dyDescent="0.25">
      <c r="A67" s="50"/>
      <c r="B67" s="9"/>
      <c r="C67" s="51"/>
      <c r="D67" s="34"/>
      <c r="E67" s="30"/>
      <c r="F67" s="31"/>
      <c r="G67" s="32"/>
    </row>
    <row r="68" spans="1:8" ht="47.25" x14ac:dyDescent="0.25">
      <c r="A68" s="50" t="s">
        <v>17</v>
      </c>
      <c r="B68" s="9"/>
      <c r="C68" s="51" t="s">
        <v>81</v>
      </c>
      <c r="D68" s="34" t="s">
        <v>38</v>
      </c>
      <c r="E68" s="30">
        <v>2.4</v>
      </c>
      <c r="F68" s="72"/>
      <c r="G68" s="32">
        <f t="shared" si="2"/>
        <v>0</v>
      </c>
    </row>
    <row r="69" spans="1:8" ht="15.75" x14ac:dyDescent="0.25">
      <c r="A69" s="7"/>
      <c r="B69" s="6"/>
      <c r="C69" s="44"/>
      <c r="D69" s="23"/>
      <c r="E69" s="27"/>
      <c r="F69" s="25"/>
      <c r="G69" s="32"/>
    </row>
    <row r="70" spans="1:8" ht="47.25" x14ac:dyDescent="0.25">
      <c r="A70" s="50" t="s">
        <v>16</v>
      </c>
      <c r="B70" s="9"/>
      <c r="C70" s="51" t="s">
        <v>45</v>
      </c>
      <c r="D70" s="34" t="s">
        <v>46</v>
      </c>
      <c r="E70" s="30">
        <v>4</v>
      </c>
      <c r="F70" s="72"/>
      <c r="G70" s="32">
        <f t="shared" si="2"/>
        <v>0</v>
      </c>
    </row>
    <row r="71" spans="1:8" ht="15.75" x14ac:dyDescent="0.25">
      <c r="A71" s="7"/>
      <c r="B71" s="6"/>
      <c r="C71" s="44"/>
      <c r="D71" s="23"/>
      <c r="E71" s="27"/>
      <c r="F71" s="25"/>
      <c r="G71" s="32"/>
    </row>
    <row r="72" spans="1:8" ht="34.15" customHeight="1" x14ac:dyDescent="0.25">
      <c r="A72" s="50" t="s">
        <v>18</v>
      </c>
      <c r="B72" s="9"/>
      <c r="C72" s="51" t="s">
        <v>42</v>
      </c>
      <c r="D72" s="34" t="s">
        <v>5</v>
      </c>
      <c r="E72" s="30">
        <v>30</v>
      </c>
      <c r="F72" s="72"/>
      <c r="G72" s="32">
        <f t="shared" si="2"/>
        <v>0</v>
      </c>
    </row>
    <row r="73" spans="1:8" ht="15" customHeight="1" x14ac:dyDescent="0.25">
      <c r="A73" s="7"/>
      <c r="B73" s="6"/>
      <c r="C73" s="44"/>
      <c r="D73" s="23"/>
      <c r="E73" s="27"/>
      <c r="F73" s="25"/>
      <c r="G73" s="32"/>
    </row>
    <row r="74" spans="1:8" ht="31.5" x14ac:dyDescent="0.25">
      <c r="A74" s="50" t="s">
        <v>48</v>
      </c>
      <c r="B74" s="9"/>
      <c r="C74" s="51" t="s">
        <v>43</v>
      </c>
      <c r="D74" s="34" t="s">
        <v>5</v>
      </c>
      <c r="E74" s="30">
        <v>30</v>
      </c>
      <c r="F74" s="72"/>
      <c r="G74" s="32">
        <f t="shared" si="2"/>
        <v>0</v>
      </c>
    </row>
    <row r="75" spans="1:8" ht="15.75" x14ac:dyDescent="0.25">
      <c r="A75" s="7"/>
      <c r="B75" s="6"/>
      <c r="C75" s="44"/>
      <c r="D75" s="23"/>
      <c r="E75" s="27"/>
      <c r="F75" s="25"/>
      <c r="G75" s="32"/>
    </row>
    <row r="76" spans="1:8" ht="47.25" x14ac:dyDescent="0.25">
      <c r="A76" s="15" t="s">
        <v>49</v>
      </c>
      <c r="B76" s="52"/>
      <c r="C76" s="36" t="s">
        <v>40</v>
      </c>
      <c r="D76" s="59" t="s">
        <v>6</v>
      </c>
      <c r="E76" s="60">
        <v>1</v>
      </c>
      <c r="F76" s="73"/>
      <c r="G76" s="32">
        <f t="shared" si="2"/>
        <v>0</v>
      </c>
      <c r="H76" s="19"/>
    </row>
    <row r="77" spans="1:8" ht="15.75" x14ac:dyDescent="0.25">
      <c r="A77" s="7"/>
      <c r="B77" s="6"/>
      <c r="C77" s="49"/>
      <c r="D77" s="62"/>
      <c r="E77" s="63"/>
      <c r="F77" s="62"/>
      <c r="G77" s="32"/>
    </row>
    <row r="78" spans="1:8" ht="31.9" customHeight="1" x14ac:dyDescent="0.25">
      <c r="A78" s="50" t="s">
        <v>50</v>
      </c>
      <c r="B78" s="9"/>
      <c r="C78" s="51" t="s">
        <v>106</v>
      </c>
      <c r="D78" s="34" t="s">
        <v>6</v>
      </c>
      <c r="E78" s="30">
        <v>1</v>
      </c>
      <c r="F78" s="72"/>
      <c r="G78" s="32">
        <f t="shared" si="2"/>
        <v>0</v>
      </c>
    </row>
    <row r="79" spans="1:8" x14ac:dyDescent="0.25">
      <c r="A79" s="19"/>
      <c r="B79" s="29" t="s">
        <v>8</v>
      </c>
      <c r="C79" s="53" t="s">
        <v>31</v>
      </c>
      <c r="D79" s="34"/>
      <c r="E79" s="30"/>
      <c r="F79" s="31"/>
      <c r="G79" s="32"/>
    </row>
    <row r="80" spans="1:8" x14ac:dyDescent="0.25">
      <c r="A80" s="19"/>
      <c r="B80" s="29" t="s">
        <v>8</v>
      </c>
      <c r="C80" s="53" t="s">
        <v>55</v>
      </c>
      <c r="D80" s="34"/>
      <c r="E80" s="30"/>
      <c r="F80" s="31"/>
      <c r="G80" s="32"/>
    </row>
    <row r="81" spans="1:8" x14ac:dyDescent="0.25">
      <c r="A81" s="19"/>
      <c r="B81" s="29" t="s">
        <v>8</v>
      </c>
      <c r="C81" s="53" t="s">
        <v>28</v>
      </c>
      <c r="D81" s="34"/>
      <c r="E81" s="30"/>
      <c r="F81" s="31"/>
      <c r="G81" s="32"/>
    </row>
    <row r="82" spans="1:8" x14ac:dyDescent="0.25">
      <c r="A82" s="19"/>
      <c r="B82" s="29" t="s">
        <v>8</v>
      </c>
      <c r="C82" s="53" t="s">
        <v>25</v>
      </c>
      <c r="D82" s="34"/>
      <c r="E82" s="30"/>
      <c r="F82" s="31"/>
      <c r="G82" s="32"/>
    </row>
    <row r="83" spans="1:8" x14ac:dyDescent="0.25">
      <c r="A83" s="19"/>
      <c r="B83" s="19"/>
      <c r="C83" s="19"/>
      <c r="D83" s="23"/>
      <c r="E83" s="27"/>
      <c r="F83" s="25"/>
      <c r="G83" s="32"/>
    </row>
    <row r="84" spans="1:8" ht="15.75" x14ac:dyDescent="0.25">
      <c r="A84" s="15" t="s">
        <v>51</v>
      </c>
      <c r="B84" s="52"/>
      <c r="C84" s="54" t="s">
        <v>107</v>
      </c>
      <c r="D84" s="59"/>
      <c r="E84" s="60"/>
      <c r="F84" s="61"/>
      <c r="G84" s="32"/>
    </row>
    <row r="85" spans="1:8" ht="15.75" x14ac:dyDescent="0.25">
      <c r="A85" s="16"/>
      <c r="B85" s="15" t="s">
        <v>8</v>
      </c>
      <c r="C85" s="55" t="s">
        <v>27</v>
      </c>
      <c r="D85" s="59" t="s">
        <v>5</v>
      </c>
      <c r="E85" s="60">
        <v>5</v>
      </c>
      <c r="F85" s="73"/>
      <c r="G85" s="32">
        <f t="shared" si="2"/>
        <v>0</v>
      </c>
    </row>
    <row r="86" spans="1:8" ht="15.75" x14ac:dyDescent="0.25">
      <c r="A86" s="14"/>
      <c r="B86" s="16"/>
      <c r="C86" s="17"/>
      <c r="D86" s="18"/>
      <c r="E86" s="12"/>
      <c r="F86" s="13"/>
      <c r="G86" s="11"/>
      <c r="H86" s="19"/>
    </row>
    <row r="87" spans="1:8" ht="15.75" x14ac:dyDescent="0.25">
      <c r="C87" s="69" t="s">
        <v>113</v>
      </c>
      <c r="D87" s="70"/>
      <c r="E87" s="70"/>
      <c r="F87" s="71"/>
      <c r="G87" s="35">
        <f>ROUND(SUM(G58:G86),2)</f>
        <v>0</v>
      </c>
    </row>
    <row r="90" spans="1:8" ht="18.75" x14ac:dyDescent="0.3">
      <c r="A90" s="5" t="s">
        <v>114</v>
      </c>
      <c r="B90" s="6"/>
      <c r="C90" s="4" t="s">
        <v>76</v>
      </c>
      <c r="D90" s="56"/>
      <c r="E90" s="57"/>
      <c r="F90" s="56"/>
      <c r="G90" s="58"/>
    </row>
    <row r="91" spans="1:8" ht="31.5" x14ac:dyDescent="0.25">
      <c r="A91" s="50" t="s">
        <v>7</v>
      </c>
      <c r="B91" s="9"/>
      <c r="C91" s="51" t="s">
        <v>37</v>
      </c>
      <c r="D91" s="34" t="s">
        <v>5</v>
      </c>
      <c r="E91" s="30">
        <v>20</v>
      </c>
      <c r="F91" s="72"/>
      <c r="G91" s="32">
        <f>ROUND((E91*F91),2)</f>
        <v>0</v>
      </c>
    </row>
    <row r="92" spans="1:8" ht="15.75" x14ac:dyDescent="0.25">
      <c r="A92" s="7"/>
      <c r="B92" s="6"/>
      <c r="C92" s="44"/>
      <c r="D92" s="23"/>
      <c r="E92" s="27"/>
      <c r="F92" s="25"/>
      <c r="G92" s="32"/>
    </row>
    <row r="93" spans="1:8" ht="15.75" x14ac:dyDescent="0.25">
      <c r="A93" s="50" t="s">
        <v>9</v>
      </c>
      <c r="B93" s="9"/>
      <c r="C93" s="51" t="s">
        <v>77</v>
      </c>
      <c r="D93" s="34" t="s">
        <v>5</v>
      </c>
      <c r="E93" s="30">
        <v>10</v>
      </c>
      <c r="F93" s="72"/>
      <c r="G93" s="32">
        <f t="shared" ref="G93:G122" si="3">ROUND((E93*F93),2)</f>
        <v>0</v>
      </c>
    </row>
    <row r="94" spans="1:8" ht="15.75" x14ac:dyDescent="0.25">
      <c r="A94" s="7"/>
      <c r="B94" s="6"/>
      <c r="C94" s="44"/>
      <c r="D94" s="23"/>
      <c r="E94" s="27"/>
      <c r="F94" s="25"/>
      <c r="G94" s="32"/>
    </row>
    <row r="95" spans="1:8" ht="63" x14ac:dyDescent="0.25">
      <c r="A95" s="50" t="s">
        <v>10</v>
      </c>
      <c r="B95" s="9"/>
      <c r="C95" s="36" t="s">
        <v>54</v>
      </c>
      <c r="D95" s="34" t="s">
        <v>6</v>
      </c>
      <c r="E95" s="30">
        <v>1</v>
      </c>
      <c r="F95" s="72"/>
      <c r="G95" s="32">
        <f t="shared" si="3"/>
        <v>0</v>
      </c>
    </row>
    <row r="96" spans="1:8" ht="15.75" x14ac:dyDescent="0.25">
      <c r="A96" s="7"/>
      <c r="B96" s="6"/>
      <c r="C96" s="48"/>
      <c r="D96" s="23"/>
      <c r="E96" s="27"/>
      <c r="F96" s="25"/>
      <c r="G96" s="32"/>
    </row>
    <row r="97" spans="1:7" ht="47.25" x14ac:dyDescent="0.25">
      <c r="A97" s="50" t="s">
        <v>11</v>
      </c>
      <c r="B97" s="9"/>
      <c r="C97" s="51" t="s">
        <v>97</v>
      </c>
      <c r="D97" s="34" t="s">
        <v>6</v>
      </c>
      <c r="E97" s="30">
        <v>1</v>
      </c>
      <c r="F97" s="72"/>
      <c r="G97" s="32">
        <f t="shared" si="3"/>
        <v>0</v>
      </c>
    </row>
    <row r="98" spans="1:7" ht="15.75" x14ac:dyDescent="0.25">
      <c r="A98" s="50"/>
      <c r="B98" s="9"/>
      <c r="C98" s="51"/>
      <c r="D98" s="34"/>
      <c r="E98" s="30"/>
      <c r="F98" s="31"/>
      <c r="G98" s="32"/>
    </row>
    <row r="99" spans="1:7" ht="64.5" customHeight="1" x14ac:dyDescent="0.25">
      <c r="A99" s="50" t="s">
        <v>15</v>
      </c>
      <c r="B99" s="9"/>
      <c r="C99" s="51" t="s">
        <v>78</v>
      </c>
      <c r="D99" s="34" t="s">
        <v>6</v>
      </c>
      <c r="E99" s="30">
        <v>1</v>
      </c>
      <c r="F99" s="72"/>
      <c r="G99" s="32">
        <f t="shared" si="3"/>
        <v>0</v>
      </c>
    </row>
    <row r="100" spans="1:7" ht="15.75" x14ac:dyDescent="0.25">
      <c r="A100" s="7"/>
      <c r="B100" s="6"/>
      <c r="C100" s="44"/>
      <c r="D100" s="23"/>
      <c r="E100" s="27"/>
      <c r="F100" s="25"/>
      <c r="G100" s="32"/>
    </row>
    <row r="101" spans="1:7" ht="19.149999999999999" customHeight="1" x14ac:dyDescent="0.25">
      <c r="A101" s="50" t="s">
        <v>17</v>
      </c>
      <c r="B101" s="9"/>
      <c r="C101" s="51" t="s">
        <v>39</v>
      </c>
      <c r="D101" s="34" t="s">
        <v>5</v>
      </c>
      <c r="E101" s="30">
        <v>32</v>
      </c>
      <c r="F101" s="72"/>
      <c r="G101" s="32">
        <f t="shared" si="3"/>
        <v>0</v>
      </c>
    </row>
    <row r="102" spans="1:7" ht="15.75" x14ac:dyDescent="0.25">
      <c r="A102" s="7"/>
      <c r="B102" s="6"/>
      <c r="C102" s="44"/>
      <c r="D102" s="23"/>
      <c r="E102" s="27"/>
      <c r="F102" s="25"/>
      <c r="G102" s="32"/>
    </row>
    <row r="103" spans="1:7" ht="31.5" x14ac:dyDescent="0.25">
      <c r="A103" s="50" t="s">
        <v>16</v>
      </c>
      <c r="B103" s="9"/>
      <c r="C103" s="51" t="s">
        <v>41</v>
      </c>
      <c r="D103" s="34" t="s">
        <v>5</v>
      </c>
      <c r="E103" s="30">
        <v>34</v>
      </c>
      <c r="F103" s="72"/>
      <c r="G103" s="32">
        <f t="shared" si="3"/>
        <v>0</v>
      </c>
    </row>
    <row r="104" spans="1:7" ht="15.75" x14ac:dyDescent="0.25">
      <c r="A104" s="50"/>
      <c r="B104" s="9"/>
      <c r="C104" s="51"/>
      <c r="D104" s="34"/>
      <c r="E104" s="30"/>
      <c r="F104" s="31"/>
      <c r="G104" s="32"/>
    </row>
    <row r="105" spans="1:7" ht="47.25" x14ac:dyDescent="0.25">
      <c r="A105" s="50" t="s">
        <v>18</v>
      </c>
      <c r="B105" s="9"/>
      <c r="C105" s="51" t="s">
        <v>81</v>
      </c>
      <c r="D105" s="34" t="s">
        <v>38</v>
      </c>
      <c r="E105" s="30">
        <v>1.6</v>
      </c>
      <c r="F105" s="72"/>
      <c r="G105" s="32">
        <f t="shared" si="3"/>
        <v>0</v>
      </c>
    </row>
    <row r="106" spans="1:7" ht="15.75" x14ac:dyDescent="0.25">
      <c r="A106" s="7"/>
      <c r="B106" s="6"/>
      <c r="C106" s="44"/>
      <c r="D106" s="23"/>
      <c r="E106" s="27"/>
      <c r="F106" s="25"/>
      <c r="G106" s="32"/>
    </row>
    <row r="107" spans="1:7" ht="47.25" x14ac:dyDescent="0.25">
      <c r="A107" s="50" t="s">
        <v>48</v>
      </c>
      <c r="B107" s="9"/>
      <c r="C107" s="51" t="s">
        <v>45</v>
      </c>
      <c r="D107" s="34" t="s">
        <v>46</v>
      </c>
      <c r="E107" s="30">
        <v>4</v>
      </c>
      <c r="F107" s="72"/>
      <c r="G107" s="32">
        <f t="shared" si="3"/>
        <v>0</v>
      </c>
    </row>
    <row r="108" spans="1:7" ht="15.75" x14ac:dyDescent="0.25">
      <c r="A108" s="7"/>
      <c r="B108" s="6"/>
      <c r="C108" s="44"/>
      <c r="D108" s="23"/>
      <c r="E108" s="27"/>
      <c r="F108" s="25"/>
      <c r="G108" s="32"/>
    </row>
    <row r="109" spans="1:7" ht="34.15" customHeight="1" x14ac:dyDescent="0.25">
      <c r="A109" s="50" t="s">
        <v>49</v>
      </c>
      <c r="B109" s="9"/>
      <c r="C109" s="51" t="s">
        <v>42</v>
      </c>
      <c r="D109" s="34" t="s">
        <v>5</v>
      </c>
      <c r="E109" s="30">
        <v>20</v>
      </c>
      <c r="F109" s="72"/>
      <c r="G109" s="32">
        <f t="shared" si="3"/>
        <v>0</v>
      </c>
    </row>
    <row r="110" spans="1:7" ht="15" customHeight="1" x14ac:dyDescent="0.25">
      <c r="A110" s="7"/>
      <c r="B110" s="6"/>
      <c r="C110" s="44"/>
      <c r="D110" s="23"/>
      <c r="E110" s="27"/>
      <c r="F110" s="25"/>
      <c r="G110" s="32"/>
    </row>
    <row r="111" spans="1:7" ht="31.5" x14ac:dyDescent="0.25">
      <c r="A111" s="50" t="s">
        <v>50</v>
      </c>
      <c r="B111" s="9"/>
      <c r="C111" s="51" t="s">
        <v>43</v>
      </c>
      <c r="D111" s="34" t="s">
        <v>5</v>
      </c>
      <c r="E111" s="30">
        <v>30</v>
      </c>
      <c r="F111" s="72"/>
      <c r="G111" s="32">
        <f t="shared" si="3"/>
        <v>0</v>
      </c>
    </row>
    <row r="112" spans="1:7" ht="15.75" x14ac:dyDescent="0.25">
      <c r="A112" s="7"/>
      <c r="B112" s="6"/>
      <c r="C112" s="44"/>
      <c r="D112" s="23"/>
      <c r="E112" s="27"/>
      <c r="F112" s="25"/>
      <c r="G112" s="32"/>
    </row>
    <row r="113" spans="1:8" ht="47.25" x14ac:dyDescent="0.25">
      <c r="A113" s="15" t="s">
        <v>51</v>
      </c>
      <c r="B113" s="52"/>
      <c r="C113" s="36" t="s">
        <v>40</v>
      </c>
      <c r="D113" s="59" t="s">
        <v>6</v>
      </c>
      <c r="E113" s="60">
        <v>1</v>
      </c>
      <c r="F113" s="73"/>
      <c r="G113" s="32">
        <f t="shared" si="3"/>
        <v>0</v>
      </c>
      <c r="H113" s="19"/>
    </row>
    <row r="114" spans="1:8" ht="15.75" x14ac:dyDescent="0.25">
      <c r="A114" s="7"/>
      <c r="B114" s="6"/>
      <c r="C114" s="49"/>
      <c r="D114" s="62"/>
      <c r="E114" s="63"/>
      <c r="F114" s="62"/>
      <c r="G114" s="32"/>
    </row>
    <row r="115" spans="1:8" ht="31.9" customHeight="1" x14ac:dyDescent="0.25">
      <c r="A115" s="50" t="s">
        <v>63</v>
      </c>
      <c r="B115" s="9"/>
      <c r="C115" s="51" t="s">
        <v>106</v>
      </c>
      <c r="D115" s="34" t="s">
        <v>6</v>
      </c>
      <c r="E115" s="30">
        <v>4</v>
      </c>
      <c r="F115" s="72"/>
      <c r="G115" s="32">
        <f t="shared" si="3"/>
        <v>0</v>
      </c>
    </row>
    <row r="116" spans="1:8" x14ac:dyDescent="0.25">
      <c r="A116" s="19"/>
      <c r="B116" s="29" t="s">
        <v>8</v>
      </c>
      <c r="C116" s="53" t="s">
        <v>34</v>
      </c>
      <c r="D116" s="34"/>
      <c r="E116" s="30"/>
      <c r="F116" s="31"/>
      <c r="G116" s="32"/>
    </row>
    <row r="117" spans="1:8" x14ac:dyDescent="0.25">
      <c r="A117" s="19"/>
      <c r="B117" s="29" t="s">
        <v>8</v>
      </c>
      <c r="C117" s="53" t="s">
        <v>35</v>
      </c>
      <c r="D117" s="34"/>
      <c r="E117" s="30"/>
      <c r="F117" s="31"/>
      <c r="G117" s="32"/>
    </row>
    <row r="118" spans="1:8" x14ac:dyDescent="0.25">
      <c r="A118" s="19"/>
      <c r="B118" s="29" t="s">
        <v>8</v>
      </c>
      <c r="C118" s="53" t="s">
        <v>24</v>
      </c>
      <c r="D118" s="34"/>
      <c r="E118" s="30"/>
      <c r="F118" s="31"/>
      <c r="G118" s="32"/>
    </row>
    <row r="119" spans="1:8" x14ac:dyDescent="0.25">
      <c r="A119" s="19"/>
      <c r="B119" s="29" t="s">
        <v>8</v>
      </c>
      <c r="C119" s="53" t="s">
        <v>25</v>
      </c>
      <c r="D119" s="34"/>
      <c r="E119" s="30"/>
      <c r="F119" s="31"/>
      <c r="G119" s="32"/>
    </row>
    <row r="120" spans="1:8" x14ac:dyDescent="0.25">
      <c r="A120" s="19"/>
      <c r="B120" s="19"/>
      <c r="C120" s="19"/>
      <c r="D120" s="23"/>
      <c r="E120" s="27"/>
      <c r="F120" s="25"/>
      <c r="G120" s="32"/>
    </row>
    <row r="121" spans="1:8" ht="15.75" x14ac:dyDescent="0.25">
      <c r="A121" s="15" t="s">
        <v>79</v>
      </c>
      <c r="B121" s="52"/>
      <c r="C121" s="54" t="s">
        <v>107</v>
      </c>
      <c r="D121" s="59"/>
      <c r="E121" s="60"/>
      <c r="F121" s="61"/>
      <c r="G121" s="32"/>
    </row>
    <row r="122" spans="1:8" ht="15.75" x14ac:dyDescent="0.25">
      <c r="A122" s="16"/>
      <c r="B122" s="15" t="s">
        <v>8</v>
      </c>
      <c r="C122" s="55" t="s">
        <v>27</v>
      </c>
      <c r="D122" s="59" t="s">
        <v>5</v>
      </c>
      <c r="E122" s="60">
        <v>20</v>
      </c>
      <c r="F122" s="73"/>
      <c r="G122" s="32">
        <f t="shared" si="3"/>
        <v>0</v>
      </c>
    </row>
    <row r="123" spans="1:8" ht="15.75" x14ac:dyDescent="0.25">
      <c r="A123" s="14"/>
      <c r="B123" s="16"/>
      <c r="C123" s="17"/>
      <c r="D123" s="18"/>
      <c r="E123" s="12"/>
      <c r="F123" s="13"/>
      <c r="G123" s="11"/>
      <c r="H123" s="19"/>
    </row>
    <row r="124" spans="1:8" ht="15.75" x14ac:dyDescent="0.25">
      <c r="C124" s="69" t="s">
        <v>115</v>
      </c>
      <c r="D124" s="70"/>
      <c r="E124" s="70"/>
      <c r="F124" s="71"/>
      <c r="G124" s="35">
        <f>ROUND(SUM(G91:G123),2)</f>
        <v>0</v>
      </c>
    </row>
  </sheetData>
  <sheetProtection algorithmName="SHA-512" hashValue="cCLnkPeSVTq10REfwroOoc7vnLEixlJaRoahYJ/XZ+Uq0UPDUyxYrf/5KUkJgTAQRZvbDcwITpDyKKA6hfr6UQ==" saltValue="WOnBK45eVSP0PXK9+WoiAQ==" spinCount="100000" sheet="1" objects="1" scenarios="1"/>
  <mergeCells count="4">
    <mergeCell ref="C35:F35"/>
    <mergeCell ref="C55:F55"/>
    <mergeCell ref="C87:F87"/>
    <mergeCell ref="C124:F124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zoomScaleSheetLayoutView="100" workbookViewId="0">
      <selection activeCell="F5" sqref="F5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8.75" x14ac:dyDescent="0.3">
      <c r="A2" s="4" t="s">
        <v>68</v>
      </c>
      <c r="B2" s="4"/>
      <c r="C2" s="4" t="s">
        <v>116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31.5" x14ac:dyDescent="0.25">
      <c r="A5" s="50" t="s">
        <v>7</v>
      </c>
      <c r="B5" s="9"/>
      <c r="C5" s="51" t="s">
        <v>37</v>
      </c>
      <c r="D5" s="34" t="s">
        <v>5</v>
      </c>
      <c r="E5" s="30">
        <v>20</v>
      </c>
      <c r="F5" s="72"/>
      <c r="G5" s="32">
        <f>ROUND((E5*F5),2)</f>
        <v>0</v>
      </c>
    </row>
    <row r="6" spans="1:7" ht="15.75" x14ac:dyDescent="0.25">
      <c r="A6" s="7"/>
      <c r="B6" s="6"/>
      <c r="C6" s="44"/>
      <c r="D6" s="23"/>
      <c r="E6" s="27"/>
      <c r="F6" s="25"/>
      <c r="G6" s="32"/>
    </row>
    <row r="7" spans="1:7" ht="18.600000000000001" customHeight="1" x14ac:dyDescent="0.25">
      <c r="A7" s="50" t="s">
        <v>9</v>
      </c>
      <c r="B7" s="9"/>
      <c r="C7" s="51" t="s">
        <v>80</v>
      </c>
      <c r="D7" s="34" t="s">
        <v>5</v>
      </c>
      <c r="E7" s="30">
        <v>6</v>
      </c>
      <c r="F7" s="72"/>
      <c r="G7" s="32">
        <f t="shared" ref="G7:G34" si="0">ROUND((E7*F7),2)</f>
        <v>0</v>
      </c>
    </row>
    <row r="8" spans="1:7" ht="15.75" x14ac:dyDescent="0.25">
      <c r="A8" s="7"/>
      <c r="B8" s="6"/>
      <c r="C8" s="44"/>
      <c r="D8" s="23"/>
      <c r="E8" s="27"/>
      <c r="F8" s="25"/>
      <c r="G8" s="32"/>
    </row>
    <row r="9" spans="1:7" ht="63" x14ac:dyDescent="0.25">
      <c r="A9" s="50" t="s">
        <v>10</v>
      </c>
      <c r="B9" s="9"/>
      <c r="C9" s="36" t="s">
        <v>54</v>
      </c>
      <c r="D9" s="34" t="s">
        <v>6</v>
      </c>
      <c r="E9" s="30">
        <v>2</v>
      </c>
      <c r="F9" s="72"/>
      <c r="G9" s="32">
        <f t="shared" si="0"/>
        <v>0</v>
      </c>
    </row>
    <row r="10" spans="1:7" ht="15.75" x14ac:dyDescent="0.25">
      <c r="A10" s="7"/>
      <c r="B10" s="6"/>
      <c r="C10" s="48"/>
      <c r="D10" s="23"/>
      <c r="E10" s="27"/>
      <c r="F10" s="25"/>
      <c r="G10" s="32"/>
    </row>
    <row r="11" spans="1:7" ht="47.25" x14ac:dyDescent="0.25">
      <c r="A11" s="50" t="s">
        <v>11</v>
      </c>
      <c r="B11" s="9"/>
      <c r="C11" s="51" t="s">
        <v>97</v>
      </c>
      <c r="D11" s="34" t="s">
        <v>6</v>
      </c>
      <c r="E11" s="30">
        <v>2</v>
      </c>
      <c r="F11" s="72"/>
      <c r="G11" s="32">
        <f t="shared" si="0"/>
        <v>0</v>
      </c>
    </row>
    <row r="12" spans="1:7" ht="15.75" x14ac:dyDescent="0.25">
      <c r="A12" s="7"/>
      <c r="B12" s="6"/>
      <c r="C12" s="44"/>
      <c r="D12" s="23"/>
      <c r="E12" s="27"/>
      <c r="F12" s="25"/>
      <c r="G12" s="32"/>
    </row>
    <row r="13" spans="1:7" ht="18.600000000000001" customHeight="1" x14ac:dyDescent="0.25">
      <c r="A13" s="50" t="s">
        <v>15</v>
      </c>
      <c r="B13" s="9"/>
      <c r="C13" s="51" t="s">
        <v>39</v>
      </c>
      <c r="D13" s="34" t="s">
        <v>5</v>
      </c>
      <c r="E13" s="30">
        <v>22</v>
      </c>
      <c r="F13" s="72"/>
      <c r="G13" s="32">
        <f t="shared" si="0"/>
        <v>0</v>
      </c>
    </row>
    <row r="14" spans="1:7" ht="15.75" x14ac:dyDescent="0.25">
      <c r="A14" s="7"/>
      <c r="B14" s="6"/>
      <c r="C14" s="44"/>
      <c r="D14" s="23"/>
      <c r="E14" s="27"/>
      <c r="F14" s="25"/>
      <c r="G14" s="32"/>
    </row>
    <row r="15" spans="1:7" ht="31.5" x14ac:dyDescent="0.25">
      <c r="A15" s="50" t="s">
        <v>17</v>
      </c>
      <c r="B15" s="9"/>
      <c r="C15" s="51" t="s">
        <v>41</v>
      </c>
      <c r="D15" s="34" t="s">
        <v>5</v>
      </c>
      <c r="E15" s="30">
        <v>28</v>
      </c>
      <c r="F15" s="72"/>
      <c r="G15" s="32">
        <f t="shared" si="0"/>
        <v>0</v>
      </c>
    </row>
    <row r="16" spans="1:7" ht="15.75" x14ac:dyDescent="0.25">
      <c r="A16" s="7"/>
      <c r="B16" s="6"/>
      <c r="C16" s="44"/>
      <c r="D16" s="23"/>
      <c r="E16" s="27"/>
      <c r="F16" s="25"/>
      <c r="G16" s="32"/>
    </row>
    <row r="17" spans="1:8" ht="47.25" x14ac:dyDescent="0.25">
      <c r="A17" s="50" t="s">
        <v>16</v>
      </c>
      <c r="B17" s="9"/>
      <c r="C17" s="51" t="s">
        <v>81</v>
      </c>
      <c r="D17" s="34" t="s">
        <v>38</v>
      </c>
      <c r="E17" s="30">
        <v>1.6</v>
      </c>
      <c r="F17" s="72"/>
      <c r="G17" s="32">
        <f t="shared" si="0"/>
        <v>0</v>
      </c>
    </row>
    <row r="18" spans="1:8" ht="15.75" x14ac:dyDescent="0.25">
      <c r="A18" s="7"/>
      <c r="B18" s="6"/>
      <c r="C18" s="44"/>
      <c r="D18" s="23"/>
      <c r="E18" s="27"/>
      <c r="F18" s="25"/>
      <c r="G18" s="32"/>
    </row>
    <row r="19" spans="1:8" ht="47.25" x14ac:dyDescent="0.25">
      <c r="A19" s="50" t="s">
        <v>18</v>
      </c>
      <c r="B19" s="9"/>
      <c r="C19" s="51" t="s">
        <v>45</v>
      </c>
      <c r="D19" s="34" t="s">
        <v>46</v>
      </c>
      <c r="E19" s="30">
        <v>4</v>
      </c>
      <c r="F19" s="72"/>
      <c r="G19" s="32">
        <f t="shared" si="0"/>
        <v>0</v>
      </c>
    </row>
    <row r="20" spans="1:8" ht="15.75" x14ac:dyDescent="0.25">
      <c r="A20" s="7"/>
      <c r="B20" s="6"/>
      <c r="C20" s="44"/>
      <c r="D20" s="23"/>
      <c r="E20" s="27"/>
      <c r="F20" s="25"/>
      <c r="G20" s="32"/>
    </row>
    <row r="21" spans="1:8" ht="34.15" customHeight="1" x14ac:dyDescent="0.25">
      <c r="A21" s="50" t="s">
        <v>48</v>
      </c>
      <c r="B21" s="9"/>
      <c r="C21" s="51" t="s">
        <v>42</v>
      </c>
      <c r="D21" s="34" t="s">
        <v>5</v>
      </c>
      <c r="E21" s="30">
        <v>20</v>
      </c>
      <c r="F21" s="72"/>
      <c r="G21" s="32">
        <f t="shared" si="0"/>
        <v>0</v>
      </c>
    </row>
    <row r="22" spans="1:8" ht="15" customHeight="1" x14ac:dyDescent="0.25">
      <c r="A22" s="7"/>
      <c r="B22" s="6"/>
      <c r="C22" s="44"/>
      <c r="D22" s="23"/>
      <c r="E22" s="27"/>
      <c r="F22" s="25"/>
      <c r="G22" s="32"/>
    </row>
    <row r="23" spans="1:8" ht="31.5" x14ac:dyDescent="0.25">
      <c r="A23" s="50" t="s">
        <v>49</v>
      </c>
      <c r="B23" s="9"/>
      <c r="C23" s="51" t="s">
        <v>43</v>
      </c>
      <c r="D23" s="34" t="s">
        <v>5</v>
      </c>
      <c r="E23" s="30">
        <v>20</v>
      </c>
      <c r="F23" s="72"/>
      <c r="G23" s="32">
        <f t="shared" si="0"/>
        <v>0</v>
      </c>
    </row>
    <row r="24" spans="1:8" ht="15.75" x14ac:dyDescent="0.25">
      <c r="A24" s="7"/>
      <c r="B24" s="6"/>
      <c r="C24" s="44"/>
      <c r="D24" s="23"/>
      <c r="E24" s="27"/>
      <c r="F24" s="25"/>
      <c r="G24" s="32"/>
    </row>
    <row r="25" spans="1:8" ht="47.25" x14ac:dyDescent="0.25">
      <c r="A25" s="15" t="s">
        <v>50</v>
      </c>
      <c r="B25" s="52"/>
      <c r="C25" s="36" t="s">
        <v>40</v>
      </c>
      <c r="D25" s="59" t="s">
        <v>6</v>
      </c>
      <c r="E25" s="60">
        <v>2</v>
      </c>
      <c r="F25" s="73"/>
      <c r="G25" s="32">
        <f t="shared" si="0"/>
        <v>0</v>
      </c>
      <c r="H25" s="19"/>
    </row>
    <row r="26" spans="1:8" ht="15.75" x14ac:dyDescent="0.25">
      <c r="A26" s="7"/>
      <c r="B26" s="6"/>
      <c r="C26" s="49"/>
      <c r="D26" s="62"/>
      <c r="E26" s="63"/>
      <c r="F26" s="62"/>
      <c r="G26" s="32"/>
    </row>
    <row r="27" spans="1:8" ht="31.9" customHeight="1" x14ac:dyDescent="0.25">
      <c r="A27" s="50" t="s">
        <v>51</v>
      </c>
      <c r="B27" s="9"/>
      <c r="C27" s="51" t="s">
        <v>106</v>
      </c>
      <c r="D27" s="34" t="s">
        <v>6</v>
      </c>
      <c r="E27" s="30">
        <v>2</v>
      </c>
      <c r="F27" s="72"/>
      <c r="G27" s="32">
        <f t="shared" si="0"/>
        <v>0</v>
      </c>
    </row>
    <row r="28" spans="1:8" x14ac:dyDescent="0.25">
      <c r="A28" s="19"/>
      <c r="B28" s="29" t="s">
        <v>8</v>
      </c>
      <c r="C28" s="53" t="s">
        <v>34</v>
      </c>
      <c r="D28" s="34"/>
      <c r="E28" s="30"/>
      <c r="F28" s="31"/>
      <c r="G28" s="32"/>
    </row>
    <row r="29" spans="1:8" x14ac:dyDescent="0.25">
      <c r="A29" s="19"/>
      <c r="B29" s="29" t="s">
        <v>8</v>
      </c>
      <c r="C29" s="53" t="s">
        <v>35</v>
      </c>
      <c r="D29" s="34"/>
      <c r="E29" s="30"/>
      <c r="F29" s="31"/>
      <c r="G29" s="32"/>
    </row>
    <row r="30" spans="1:8" x14ac:dyDescent="0.25">
      <c r="A30" s="19"/>
      <c r="B30" s="29" t="s">
        <v>8</v>
      </c>
      <c r="C30" s="53" t="s">
        <v>24</v>
      </c>
      <c r="D30" s="34"/>
      <c r="E30" s="30"/>
      <c r="F30" s="31"/>
      <c r="G30" s="32"/>
    </row>
    <row r="31" spans="1:8" x14ac:dyDescent="0.25">
      <c r="A31" s="19"/>
      <c r="B31" s="29" t="s">
        <v>8</v>
      </c>
      <c r="C31" s="53" t="s">
        <v>25</v>
      </c>
      <c r="D31" s="34"/>
      <c r="E31" s="30"/>
      <c r="F31" s="31"/>
      <c r="G31" s="32"/>
    </row>
    <row r="32" spans="1:8" x14ac:dyDescent="0.25">
      <c r="A32" s="19"/>
      <c r="B32" s="19"/>
      <c r="C32" s="19"/>
      <c r="D32" s="23"/>
      <c r="E32" s="27"/>
      <c r="F32" s="25"/>
      <c r="G32" s="32"/>
    </row>
    <row r="33" spans="1:8" ht="15.75" x14ac:dyDescent="0.25">
      <c r="A33" s="15" t="s">
        <v>63</v>
      </c>
      <c r="B33" s="52"/>
      <c r="C33" s="54" t="s">
        <v>107</v>
      </c>
      <c r="D33" s="59"/>
      <c r="E33" s="60"/>
      <c r="F33" s="61"/>
      <c r="G33" s="32"/>
    </row>
    <row r="34" spans="1:8" ht="15.75" x14ac:dyDescent="0.25">
      <c r="A34" s="16"/>
      <c r="B34" s="15" t="s">
        <v>8</v>
      </c>
      <c r="C34" s="55" t="s">
        <v>27</v>
      </c>
      <c r="D34" s="59" t="s">
        <v>5</v>
      </c>
      <c r="E34" s="60">
        <v>16</v>
      </c>
      <c r="F34" s="73"/>
      <c r="G34" s="32">
        <f t="shared" si="0"/>
        <v>0</v>
      </c>
    </row>
    <row r="35" spans="1:8" ht="15.75" x14ac:dyDescent="0.25">
      <c r="A35" s="14"/>
      <c r="B35" s="16"/>
      <c r="C35" s="17"/>
      <c r="D35" s="18"/>
      <c r="E35" s="12"/>
      <c r="F35" s="13"/>
      <c r="G35" s="11"/>
      <c r="H35" s="19"/>
    </row>
    <row r="36" spans="1:8" ht="15.75" x14ac:dyDescent="0.25">
      <c r="A36" s="14"/>
      <c r="B36" s="16"/>
      <c r="C36" s="17"/>
      <c r="D36" s="18"/>
      <c r="E36" s="12"/>
      <c r="F36" s="13"/>
      <c r="G36" s="11"/>
      <c r="H36" s="19"/>
    </row>
    <row r="37" spans="1:8" ht="15.75" x14ac:dyDescent="0.25">
      <c r="C37" s="69" t="s">
        <v>117</v>
      </c>
      <c r="D37" s="70"/>
      <c r="E37" s="70"/>
      <c r="F37" s="71"/>
      <c r="G37" s="35">
        <f>ROUND(SUM(G5:G35),2)</f>
        <v>0</v>
      </c>
    </row>
    <row r="38" spans="1:8" ht="15.75" x14ac:dyDescent="0.25">
      <c r="A38" s="14"/>
      <c r="B38" s="16"/>
      <c r="C38" s="17"/>
      <c r="D38" s="18"/>
      <c r="E38" s="12"/>
      <c r="F38" s="13"/>
      <c r="G38" s="11"/>
      <c r="H38" s="19"/>
    </row>
    <row r="39" spans="1:8" ht="15.75" x14ac:dyDescent="0.25">
      <c r="C39" s="21"/>
      <c r="D39" s="20"/>
      <c r="E39" s="28"/>
      <c r="F39" s="10"/>
      <c r="G39" s="1"/>
    </row>
  </sheetData>
  <sheetProtection algorithmName="SHA-512" hashValue="Q7GlBd+zEPlOYO3dLQeOgt05grp7tGGxCIhPYAvVY6EZ/jsHLwfPYOx7xACGITArfT5Xr9OO7bvVYpcXhWQYyA==" saltValue="FeIMEBdqddh07rTZgZPy1w==" spinCount="100000" sheet="1" objects="1" scenarios="1"/>
  <mergeCells count="1">
    <mergeCell ref="C37:F37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zoomScaleSheetLayoutView="100" workbookViewId="0">
      <selection activeCell="F6" sqref="F6"/>
    </sheetView>
  </sheetViews>
  <sheetFormatPr defaultColWidth="9.140625" defaultRowHeight="15" x14ac:dyDescent="0.25"/>
  <cols>
    <col min="1" max="1" width="4.5703125" style="2" customWidth="1"/>
    <col min="2" max="2" width="2" style="2" customWidth="1"/>
    <col min="3" max="3" width="59.7109375" style="2" customWidth="1"/>
    <col min="4" max="4" width="9.42578125" style="3" customWidth="1"/>
    <col min="5" max="5" width="9.28515625" style="26" customWidth="1"/>
    <col min="6" max="6" width="14.140625" style="24" customWidth="1"/>
    <col min="7" max="7" width="15" style="24" customWidth="1"/>
    <col min="8" max="9" width="9.140625" style="2"/>
    <col min="10" max="10" width="9.140625" style="2" customWidth="1"/>
    <col min="11" max="11" width="8.140625" style="2" customWidth="1"/>
    <col min="12" max="16384" width="9.140625" style="2"/>
  </cols>
  <sheetData>
    <row r="1" spans="1:7" ht="15.75" x14ac:dyDescent="0.25">
      <c r="C1" s="22" t="s">
        <v>33</v>
      </c>
    </row>
    <row r="2" spans="1:7" ht="17.45" x14ac:dyDescent="0.3">
      <c r="A2" s="4" t="s">
        <v>69</v>
      </c>
      <c r="B2" s="4"/>
      <c r="C2" s="4" t="s">
        <v>83</v>
      </c>
    </row>
    <row r="4" spans="1:7" ht="22.5" x14ac:dyDescent="0.25">
      <c r="A4" s="7"/>
      <c r="B4" s="6"/>
      <c r="C4" s="41" t="s">
        <v>0</v>
      </c>
      <c r="D4" s="41" t="s">
        <v>1</v>
      </c>
      <c r="E4" s="42" t="s">
        <v>2</v>
      </c>
      <c r="F4" s="41" t="s">
        <v>3</v>
      </c>
      <c r="G4" s="43" t="s">
        <v>4</v>
      </c>
    </row>
    <row r="5" spans="1:7" ht="15.75" x14ac:dyDescent="0.25">
      <c r="A5" s="7"/>
      <c r="B5" s="6"/>
      <c r="C5" s="44"/>
      <c r="D5" s="45"/>
      <c r="E5" s="46"/>
      <c r="F5" s="47"/>
      <c r="G5" s="47"/>
    </row>
    <row r="6" spans="1:7" ht="33" customHeight="1" x14ac:dyDescent="0.25">
      <c r="A6" s="50" t="s">
        <v>7</v>
      </c>
      <c r="B6" s="9"/>
      <c r="C6" s="51" t="s">
        <v>58</v>
      </c>
      <c r="D6" s="34" t="s">
        <v>5</v>
      </c>
      <c r="E6" s="30">
        <v>37</v>
      </c>
      <c r="F6" s="72"/>
      <c r="G6" s="32">
        <f>ROUND((E6*F6),2)</f>
        <v>0</v>
      </c>
    </row>
    <row r="7" spans="1:7" ht="15.75" x14ac:dyDescent="0.25">
      <c r="A7" s="7"/>
      <c r="B7" s="6"/>
      <c r="C7" s="44"/>
      <c r="D7" s="23"/>
      <c r="E7" s="27"/>
      <c r="F7" s="25"/>
      <c r="G7" s="32"/>
    </row>
    <row r="8" spans="1:7" ht="31.5" x14ac:dyDescent="0.25">
      <c r="A8" s="50" t="s">
        <v>9</v>
      </c>
      <c r="B8" s="9"/>
      <c r="C8" s="51" t="s">
        <v>100</v>
      </c>
      <c r="D8" s="34" t="s">
        <v>6</v>
      </c>
      <c r="E8" s="30">
        <v>2</v>
      </c>
      <c r="F8" s="72"/>
      <c r="G8" s="32">
        <f t="shared" ref="G8:G21" si="0">ROUND((E8*F8),2)</f>
        <v>0</v>
      </c>
    </row>
    <row r="9" spans="1:7" ht="15.75" x14ac:dyDescent="0.25">
      <c r="A9" s="7"/>
      <c r="B9" s="6"/>
      <c r="C9" s="51"/>
      <c r="D9" s="34"/>
      <c r="E9" s="30"/>
      <c r="F9" s="31"/>
      <c r="G9" s="32"/>
    </row>
    <row r="10" spans="1:7" ht="63" x14ac:dyDescent="0.25">
      <c r="A10" s="33" t="s">
        <v>10</v>
      </c>
      <c r="C10" s="8" t="s">
        <v>118</v>
      </c>
      <c r="D10" s="34" t="s">
        <v>6</v>
      </c>
      <c r="E10" s="30">
        <v>2</v>
      </c>
      <c r="F10" s="72"/>
      <c r="G10" s="32">
        <f t="shared" si="0"/>
        <v>0</v>
      </c>
    </row>
    <row r="11" spans="1:7" ht="15.75" x14ac:dyDescent="0.25">
      <c r="A11" s="7"/>
      <c r="B11" s="6"/>
      <c r="C11" s="44"/>
      <c r="D11" s="23"/>
      <c r="E11" s="27"/>
      <c r="F11" s="25"/>
      <c r="G11" s="32"/>
    </row>
    <row r="12" spans="1:7" ht="31.9" customHeight="1" x14ac:dyDescent="0.25">
      <c r="A12" s="50" t="s">
        <v>11</v>
      </c>
      <c r="B12" s="9"/>
      <c r="C12" s="51" t="s">
        <v>106</v>
      </c>
      <c r="D12" s="34" t="s">
        <v>6</v>
      </c>
      <c r="E12" s="30">
        <v>1</v>
      </c>
      <c r="F12" s="72"/>
      <c r="G12" s="32">
        <f t="shared" si="0"/>
        <v>0</v>
      </c>
    </row>
    <row r="13" spans="1:7" x14ac:dyDescent="0.25">
      <c r="A13" s="19"/>
      <c r="B13" s="29" t="s">
        <v>8</v>
      </c>
      <c r="C13" s="53" t="s">
        <v>31</v>
      </c>
      <c r="D13" s="34"/>
      <c r="E13" s="30"/>
      <c r="F13" s="31"/>
      <c r="G13" s="32"/>
    </row>
    <row r="14" spans="1:7" x14ac:dyDescent="0.25">
      <c r="A14" s="19"/>
      <c r="B14" s="29" t="s">
        <v>8</v>
      </c>
      <c r="C14" s="53" t="s">
        <v>55</v>
      </c>
      <c r="D14" s="34"/>
      <c r="E14" s="30"/>
      <c r="F14" s="31"/>
      <c r="G14" s="32"/>
    </row>
    <row r="15" spans="1:7" x14ac:dyDescent="0.25">
      <c r="A15" s="19"/>
      <c r="B15" s="29" t="s">
        <v>8</v>
      </c>
      <c r="C15" s="53" t="s">
        <v>28</v>
      </c>
      <c r="D15" s="34"/>
      <c r="E15" s="30"/>
      <c r="F15" s="31"/>
      <c r="G15" s="32"/>
    </row>
    <row r="16" spans="1:7" x14ac:dyDescent="0.25">
      <c r="A16" s="19"/>
      <c r="B16" s="29" t="s">
        <v>8</v>
      </c>
      <c r="C16" s="53" t="s">
        <v>25</v>
      </c>
      <c r="D16" s="34"/>
      <c r="E16" s="30"/>
      <c r="F16" s="31"/>
      <c r="G16" s="32"/>
    </row>
    <row r="17" spans="1:8" x14ac:dyDescent="0.25">
      <c r="A17" s="19"/>
      <c r="B17" s="19"/>
      <c r="C17" s="19"/>
      <c r="D17" s="23"/>
      <c r="E17" s="27"/>
      <c r="F17" s="25"/>
      <c r="G17" s="32"/>
    </row>
    <row r="18" spans="1:8" ht="15.75" x14ac:dyDescent="0.25">
      <c r="A18" s="50" t="s">
        <v>15</v>
      </c>
      <c r="B18" s="9"/>
      <c r="C18" s="51" t="s">
        <v>82</v>
      </c>
      <c r="D18" s="34" t="s">
        <v>6</v>
      </c>
      <c r="E18" s="30">
        <v>1</v>
      </c>
      <c r="F18" s="72"/>
      <c r="G18" s="32">
        <f t="shared" si="0"/>
        <v>0</v>
      </c>
    </row>
    <row r="19" spans="1:8" x14ac:dyDescent="0.25">
      <c r="A19" s="19"/>
      <c r="B19" s="19"/>
      <c r="C19" s="19"/>
      <c r="D19" s="23"/>
      <c r="E19" s="27"/>
      <c r="F19" s="25"/>
      <c r="G19" s="32"/>
    </row>
    <row r="20" spans="1:8" ht="15.75" x14ac:dyDescent="0.25">
      <c r="A20" s="15" t="s">
        <v>17</v>
      </c>
      <c r="B20" s="52"/>
      <c r="C20" s="54" t="s">
        <v>107</v>
      </c>
      <c r="D20" s="59"/>
      <c r="E20" s="60"/>
      <c r="F20" s="61"/>
      <c r="G20" s="32"/>
    </row>
    <row r="21" spans="1:8" ht="15.75" x14ac:dyDescent="0.25">
      <c r="A21" s="16"/>
      <c r="B21" s="15" t="s">
        <v>8</v>
      </c>
      <c r="C21" s="55" t="s">
        <v>27</v>
      </c>
      <c r="D21" s="59" t="s">
        <v>5</v>
      </c>
      <c r="E21" s="60">
        <v>2</v>
      </c>
      <c r="F21" s="73"/>
      <c r="G21" s="32">
        <f t="shared" si="0"/>
        <v>0</v>
      </c>
    </row>
    <row r="22" spans="1:8" ht="15.75" x14ac:dyDescent="0.25">
      <c r="A22" s="14"/>
      <c r="B22" s="16"/>
      <c r="C22" s="17"/>
      <c r="D22" s="18"/>
      <c r="E22" s="12"/>
      <c r="F22" s="13"/>
      <c r="G22" s="11"/>
      <c r="H22" s="19"/>
    </row>
    <row r="23" spans="1:8" ht="15.6" x14ac:dyDescent="0.25">
      <c r="A23" s="14"/>
      <c r="B23" s="16"/>
      <c r="C23" s="17"/>
      <c r="D23" s="18"/>
      <c r="E23" s="12"/>
      <c r="F23" s="13"/>
      <c r="G23" s="11"/>
      <c r="H23" s="19"/>
    </row>
    <row r="24" spans="1:8" ht="15.6" x14ac:dyDescent="0.3">
      <c r="C24" s="69" t="s">
        <v>127</v>
      </c>
      <c r="D24" s="70"/>
      <c r="E24" s="70"/>
      <c r="F24" s="71"/>
      <c r="G24" s="35">
        <f>ROUND(SUM(G5:G23),2)</f>
        <v>0</v>
      </c>
    </row>
    <row r="25" spans="1:8" ht="15.6" x14ac:dyDescent="0.25">
      <c r="A25" s="14"/>
      <c r="B25" s="16"/>
      <c r="C25" s="17"/>
      <c r="D25" s="18"/>
      <c r="E25" s="12"/>
      <c r="F25" s="13"/>
      <c r="G25" s="11"/>
      <c r="H25" s="19"/>
    </row>
    <row r="26" spans="1:8" ht="15.6" x14ac:dyDescent="0.3">
      <c r="C26" s="21"/>
      <c r="D26" s="20"/>
      <c r="E26" s="28"/>
      <c r="F26" s="10"/>
      <c r="G26" s="1"/>
    </row>
  </sheetData>
  <sheetProtection algorithmName="SHA-512" hashValue="cc/LuQVBpd+O9f8iH/ETFkuywjj2zdkUsCkT06EAKqBeCavZDYvvp+3SX8xEusNKza/7y5dg+vyQSJSaisu9nA==" saltValue="CrClYL3DKRp/pn8/zCYpHQ==" spinCount="100000" sheet="1" objects="1" scenarios="1"/>
  <mergeCells count="1">
    <mergeCell ref="C24:F24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2"/>
  <sheetViews>
    <sheetView workbookViewId="0">
      <selection activeCell="G29" sqref="G29"/>
    </sheetView>
  </sheetViews>
  <sheetFormatPr defaultRowHeight="15" x14ac:dyDescent="0.25"/>
  <cols>
    <col min="1" max="6" width="9.140625" style="122"/>
    <col min="7" max="7" width="17.42578125" style="122" customWidth="1"/>
    <col min="8" max="16384" width="9.140625" style="122"/>
  </cols>
  <sheetData>
    <row r="4" spans="2:7" s="80" customFormat="1" ht="18.75" x14ac:dyDescent="0.3">
      <c r="B4" s="74"/>
      <c r="C4" s="75" t="s">
        <v>29</v>
      </c>
      <c r="D4" s="76"/>
      <c r="E4" s="77"/>
      <c r="F4" s="78"/>
      <c r="G4" s="79"/>
    </row>
    <row r="5" spans="2:7" s="80" customFormat="1" ht="15.75" customHeight="1" x14ac:dyDescent="0.3">
      <c r="B5" s="74"/>
      <c r="C5" s="75"/>
      <c r="D5" s="81"/>
      <c r="E5" s="82"/>
      <c r="F5" s="78"/>
      <c r="G5" s="83"/>
    </row>
    <row r="6" spans="2:7" s="89" customFormat="1" ht="17.25" customHeight="1" x14ac:dyDescent="0.25">
      <c r="B6" s="84"/>
      <c r="C6" s="85" t="s">
        <v>92</v>
      </c>
      <c r="D6" s="86"/>
      <c r="E6" s="86"/>
      <c r="F6" s="87"/>
      <c r="G6" s="88">
        <f>Vukovarska!G39</f>
        <v>0</v>
      </c>
    </row>
    <row r="7" spans="2:7" s="94" customFormat="1" ht="12" customHeight="1" x14ac:dyDescent="0.25">
      <c r="B7" s="90"/>
      <c r="C7" s="91"/>
      <c r="D7" s="76"/>
      <c r="E7" s="92"/>
      <c r="F7" s="78"/>
      <c r="G7" s="93"/>
    </row>
    <row r="8" spans="2:7" s="94" customFormat="1" ht="16.5" customHeight="1" x14ac:dyDescent="0.25">
      <c r="B8" s="95"/>
      <c r="C8" s="96" t="s">
        <v>93</v>
      </c>
      <c r="D8" s="97"/>
      <c r="E8" s="97"/>
      <c r="F8" s="98"/>
      <c r="G8" s="99">
        <f>Trenkova!G35</f>
        <v>0</v>
      </c>
    </row>
    <row r="9" spans="2:7" s="94" customFormat="1" ht="15" customHeight="1" x14ac:dyDescent="0.25">
      <c r="B9" s="90"/>
      <c r="C9" s="100"/>
      <c r="D9" s="101"/>
      <c r="E9" s="100"/>
      <c r="F9" s="102"/>
      <c r="G9" s="103"/>
    </row>
    <row r="10" spans="2:7" s="89" customFormat="1" ht="17.25" customHeight="1" x14ac:dyDescent="0.25">
      <c r="B10" s="84"/>
      <c r="C10" s="85" t="s">
        <v>119</v>
      </c>
      <c r="D10" s="86"/>
      <c r="E10" s="86"/>
      <c r="F10" s="87"/>
      <c r="G10" s="88">
        <f>Primorska!G32</f>
        <v>0</v>
      </c>
    </row>
    <row r="11" spans="2:7" s="94" customFormat="1" ht="12" customHeight="1" x14ac:dyDescent="0.25">
      <c r="B11" s="90"/>
      <c r="C11" s="91"/>
      <c r="D11" s="76"/>
      <c r="E11" s="92"/>
      <c r="F11" s="78"/>
      <c r="G11" s="93"/>
    </row>
    <row r="12" spans="2:7" s="94" customFormat="1" ht="16.5" customHeight="1" x14ac:dyDescent="0.25">
      <c r="B12" s="95"/>
      <c r="C12" s="96" t="s">
        <v>120</v>
      </c>
      <c r="D12" s="97"/>
      <c r="E12" s="97"/>
      <c r="F12" s="98"/>
      <c r="G12" s="99">
        <f>Radićeva!G40</f>
        <v>0</v>
      </c>
    </row>
    <row r="13" spans="2:7" s="94" customFormat="1" ht="15" customHeight="1" x14ac:dyDescent="0.25">
      <c r="B13" s="90"/>
      <c r="C13" s="100"/>
      <c r="D13" s="101"/>
      <c r="E13" s="100"/>
      <c r="F13" s="102"/>
      <c r="G13" s="103"/>
    </row>
    <row r="14" spans="2:7" s="89" customFormat="1" ht="17.25" customHeight="1" x14ac:dyDescent="0.25">
      <c r="B14" s="104"/>
      <c r="C14" s="105" t="s">
        <v>121</v>
      </c>
      <c r="D14" s="105"/>
      <c r="E14" s="105"/>
      <c r="F14" s="106"/>
      <c r="G14" s="88"/>
    </row>
    <row r="15" spans="2:7" s="89" customFormat="1" ht="17.25" customHeight="1" x14ac:dyDescent="0.25">
      <c r="B15" s="107"/>
      <c r="C15" s="108" t="s">
        <v>122</v>
      </c>
      <c r="D15" s="108"/>
      <c r="E15" s="108"/>
      <c r="F15" s="109"/>
      <c r="G15" s="110">
        <f>Sajmište!G35</f>
        <v>0</v>
      </c>
    </row>
    <row r="16" spans="2:7" s="89" customFormat="1" ht="17.25" customHeight="1" x14ac:dyDescent="0.25">
      <c r="B16" s="107"/>
      <c r="C16" s="108" t="s">
        <v>123</v>
      </c>
      <c r="D16" s="108"/>
      <c r="E16" s="108"/>
      <c r="F16" s="109"/>
      <c r="G16" s="88">
        <f>Sajmište!G55</f>
        <v>0</v>
      </c>
    </row>
    <row r="17" spans="2:7" s="89" customFormat="1" ht="17.25" customHeight="1" x14ac:dyDescent="0.25">
      <c r="B17" s="107"/>
      <c r="C17" s="108" t="s">
        <v>124</v>
      </c>
      <c r="D17" s="108"/>
      <c r="E17" s="108"/>
      <c r="F17" s="109"/>
      <c r="G17" s="88">
        <f>Sajmište!G87</f>
        <v>0</v>
      </c>
    </row>
    <row r="18" spans="2:7" s="89" customFormat="1" ht="17.25" customHeight="1" x14ac:dyDescent="0.25">
      <c r="B18" s="111" t="s">
        <v>125</v>
      </c>
      <c r="C18" s="112"/>
      <c r="D18" s="112"/>
      <c r="E18" s="112"/>
      <c r="F18" s="113"/>
      <c r="G18" s="88">
        <f>Sajmište!G124</f>
        <v>0</v>
      </c>
    </row>
    <row r="19" spans="2:7" s="94" customFormat="1" ht="12" customHeight="1" x14ac:dyDescent="0.25">
      <c r="B19" s="90"/>
      <c r="C19" s="91"/>
      <c r="D19" s="76"/>
      <c r="E19" s="92"/>
      <c r="F19" s="78"/>
      <c r="G19" s="93"/>
    </row>
    <row r="20" spans="2:7" s="94" customFormat="1" ht="12" customHeight="1" x14ac:dyDescent="0.25">
      <c r="B20" s="90"/>
      <c r="C20" s="91"/>
      <c r="D20" s="76"/>
      <c r="E20" s="92"/>
      <c r="F20" s="78"/>
      <c r="G20" s="93"/>
    </row>
    <row r="21" spans="2:7" s="94" customFormat="1" ht="16.5" customHeight="1" x14ac:dyDescent="0.25">
      <c r="B21" s="95"/>
      <c r="C21" s="96" t="s">
        <v>126</v>
      </c>
      <c r="D21" s="97"/>
      <c r="E21" s="97"/>
      <c r="F21" s="98"/>
      <c r="G21" s="99">
        <f>'Slavka Kolara'!G37</f>
        <v>0</v>
      </c>
    </row>
    <row r="22" spans="2:7" s="94" customFormat="1" ht="15" customHeight="1" x14ac:dyDescent="0.25">
      <c r="B22" s="90"/>
      <c r="C22" s="100"/>
      <c r="D22" s="101"/>
      <c r="E22" s="100"/>
      <c r="F22" s="102"/>
      <c r="G22" s="103"/>
    </row>
    <row r="23" spans="2:7" s="94" customFormat="1" ht="17.25" customHeight="1" x14ac:dyDescent="0.25">
      <c r="B23" s="90"/>
      <c r="C23" s="114" t="s">
        <v>128</v>
      </c>
      <c r="D23" s="115"/>
      <c r="E23" s="115"/>
      <c r="F23" s="116"/>
      <c r="G23" s="99">
        <f>Omladinska_Vidovci!G24</f>
        <v>0</v>
      </c>
    </row>
    <row r="24" spans="2:7" s="94" customFormat="1" ht="17.25" customHeight="1" x14ac:dyDescent="0.25">
      <c r="B24" s="90"/>
      <c r="C24" s="117"/>
      <c r="D24" s="117"/>
      <c r="E24" s="117"/>
      <c r="F24" s="117"/>
      <c r="G24" s="103"/>
    </row>
    <row r="25" spans="2:7" s="80" customFormat="1" ht="23.25" thickBot="1" x14ac:dyDescent="0.35">
      <c r="B25" s="74"/>
      <c r="C25" s="118"/>
      <c r="D25" s="118"/>
      <c r="E25" s="118"/>
      <c r="F25" s="118" t="s">
        <v>12</v>
      </c>
      <c r="G25" s="119">
        <f>ROUND(SUM(G6:G23),2)</f>
        <v>0</v>
      </c>
    </row>
    <row r="26" spans="2:7" s="80" customFormat="1" ht="23.25" thickTop="1" x14ac:dyDescent="0.3">
      <c r="C26" s="118"/>
      <c r="D26" s="79"/>
      <c r="E26" s="77"/>
      <c r="F26" s="78"/>
      <c r="G26" s="103"/>
    </row>
    <row r="27" spans="2:7" s="80" customFormat="1" ht="15.75" x14ac:dyDescent="0.25">
      <c r="C27" s="120"/>
      <c r="D27" s="79"/>
      <c r="E27" s="77"/>
      <c r="F27" s="120" t="s">
        <v>13</v>
      </c>
      <c r="G27" s="123">
        <f>ROUND((G25*0.25),2)</f>
        <v>0</v>
      </c>
    </row>
    <row r="28" spans="2:7" s="80" customFormat="1" ht="15.75" x14ac:dyDescent="0.25">
      <c r="C28" s="120"/>
      <c r="D28" s="79"/>
      <c r="E28" s="77"/>
      <c r="F28" s="120"/>
      <c r="G28" s="103"/>
    </row>
    <row r="29" spans="2:7" s="80" customFormat="1" ht="23.25" thickBot="1" x14ac:dyDescent="0.35">
      <c r="C29" s="118"/>
      <c r="D29" s="118"/>
      <c r="E29" s="118"/>
      <c r="F29" s="118" t="s">
        <v>14</v>
      </c>
      <c r="G29" s="119">
        <f>ROUND(SUM(G25:G27),2)</f>
        <v>0</v>
      </c>
    </row>
    <row r="30" spans="2:7" s="80" customFormat="1" ht="23.25" thickTop="1" x14ac:dyDescent="0.3">
      <c r="C30" s="118"/>
      <c r="D30" s="118"/>
      <c r="E30" s="118"/>
      <c r="F30" s="118"/>
      <c r="G30" s="121"/>
    </row>
    <row r="31" spans="2:7" s="80" customFormat="1" ht="22.5" x14ac:dyDescent="0.3">
      <c r="C31" s="118"/>
      <c r="D31" s="79"/>
      <c r="E31" s="77"/>
      <c r="F31" s="78"/>
      <c r="G31" s="103"/>
    </row>
    <row r="32" spans="2:7" s="80" customFormat="1" ht="15.75" x14ac:dyDescent="0.25">
      <c r="C32" s="120"/>
      <c r="D32" s="79"/>
      <c r="E32" s="77"/>
      <c r="F32" s="78"/>
      <c r="G32" s="103"/>
    </row>
  </sheetData>
  <sheetProtection algorithmName="SHA-512" hashValue="TMXCmgk24grlAvJLPM/+To4tZ8wlziJ3+CfBCM3mAZtsEyJU4YxtL1wkJ4lx8HEGh9EJ+rvJFtbJzqCOCOPiiA==" saltValue="OslZlWC/AyElJEYX46njGQ==" spinCount="100000" sheet="1" objects="1" scenarios="1"/>
  <mergeCells count="11">
    <mergeCell ref="C23:F23"/>
    <mergeCell ref="C6:F6"/>
    <mergeCell ref="C8:F8"/>
    <mergeCell ref="C10:F10"/>
    <mergeCell ref="C12:F12"/>
    <mergeCell ref="C14:F14"/>
    <mergeCell ref="C21:F21"/>
    <mergeCell ref="C15:F15"/>
    <mergeCell ref="C16:F16"/>
    <mergeCell ref="C17:F17"/>
    <mergeCell ref="B18:F1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8</vt:i4>
      </vt:variant>
    </vt:vector>
  </HeadingPairs>
  <TitlesOfParts>
    <vt:vector size="17" baseType="lpstr">
      <vt:lpstr>NASLOVNA</vt:lpstr>
      <vt:lpstr>Vukovarska</vt:lpstr>
      <vt:lpstr>Trenkova</vt:lpstr>
      <vt:lpstr>Primorska</vt:lpstr>
      <vt:lpstr>Radićeva</vt:lpstr>
      <vt:lpstr>Sajmište</vt:lpstr>
      <vt:lpstr>Slavka Kolara</vt:lpstr>
      <vt:lpstr>Omladinska_Vidovci</vt:lpstr>
      <vt:lpstr>rekapitulacija</vt:lpstr>
      <vt:lpstr>NASLOVNA!Podrucje_ispisa</vt:lpstr>
      <vt:lpstr>Omladinska_Vidovci!Podrucje_ispisa</vt:lpstr>
      <vt:lpstr>Primorska!Podrucje_ispisa</vt:lpstr>
      <vt:lpstr>Radićeva!Podrucje_ispisa</vt:lpstr>
      <vt:lpstr>Sajmište!Podrucje_ispisa</vt:lpstr>
      <vt:lpstr>'Slavka Kolara'!Podrucje_ispisa</vt:lpstr>
      <vt:lpstr>Trenkova!Podrucje_ispisa</vt:lpstr>
      <vt:lpstr>Vukovarska!Podrucje_ispisa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Martina Uličnik</cp:lastModifiedBy>
  <cp:lastPrinted>2025-01-16T10:45:19Z</cp:lastPrinted>
  <dcterms:created xsi:type="dcterms:W3CDTF">2017-01-05T09:27:14Z</dcterms:created>
  <dcterms:modified xsi:type="dcterms:W3CDTF">2025-02-14T07:33:09Z</dcterms:modified>
</cp:coreProperties>
</file>