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Mario\Downloads\90Objava poziva na dostavu ponuda\"/>
    </mc:Choice>
  </mc:AlternateContent>
  <xr:revisionPtr revIDLastSave="0" documentId="8_{EE00148E-53BF-439B-B787-78AA8ED0D5BF}" xr6:coauthVersionLast="47" xr6:coauthVersionMax="47" xr10:uidLastSave="{00000000-0000-0000-0000-000000000000}"/>
  <bookViews>
    <workbookView xWindow="38280" yWindow="-120" windowWidth="19440" windowHeight="14880" xr2:uid="{CF709517-36E7-41AE-8222-BCECBD5897EB}"/>
  </bookViews>
  <sheets>
    <sheet name="Opći uvjeti" sheetId="2" r:id="rId1"/>
    <sheet name="Građevinsko-obrtnički radovi" sheetId="1" r:id="rId2"/>
    <sheet name="Strojarski radovi" sheetId="3" r:id="rId3"/>
    <sheet name="Elektrotehnički radovi" sheetId="4" r:id="rId4"/>
    <sheet name="Rekapitulacija" sheetId="5" r:id="rId5"/>
  </sheets>
  <definedNames>
    <definedName name="_xlnm.Print_Titles" localSheetId="1">'Građevinsko-obrtnički radovi'!$1:$3</definedName>
    <definedName name="_xlnm.Print_Area" localSheetId="1">'Građevinsko-obrtnički radovi'!$A$1:$F$124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9" i="4" l="1"/>
  <c r="F76" i="4"/>
  <c r="F81" i="4"/>
  <c r="F89" i="4"/>
  <c r="F73" i="4"/>
  <c r="F70" i="4"/>
  <c r="F67" i="4"/>
  <c r="F64" i="4"/>
  <c r="F61" i="4"/>
  <c r="F58" i="4"/>
  <c r="F51" i="4"/>
  <c r="F48" i="4"/>
  <c r="F45" i="4"/>
  <c r="F42" i="4"/>
  <c r="F39" i="4"/>
  <c r="F36" i="4"/>
  <c r="F53" i="4"/>
  <c r="F87" i="4"/>
  <c r="F91" i="4"/>
  <c r="F33" i="4"/>
  <c r="F30" i="4"/>
  <c r="F27" i="4"/>
  <c r="F24" i="4"/>
  <c r="F21" i="4"/>
  <c r="F18" i="4"/>
  <c r="F15" i="4"/>
  <c r="F12" i="4"/>
  <c r="F9" i="4"/>
  <c r="F76" i="3"/>
  <c r="F77" i="3"/>
  <c r="F79" i="3"/>
  <c r="F81" i="3"/>
  <c r="F83" i="3"/>
  <c r="F67" i="3"/>
  <c r="F68" i="3"/>
  <c r="F70" i="3"/>
  <c r="F72" i="3"/>
  <c r="F64" i="3"/>
  <c r="F39" i="3"/>
  <c r="F89" i="1"/>
  <c r="F87" i="1"/>
  <c r="F73" i="1"/>
  <c r="F75" i="1"/>
  <c r="F83" i="1"/>
  <c r="F101" i="1"/>
  <c r="F77" i="1"/>
  <c r="F79" i="1"/>
  <c r="F81" i="1"/>
  <c r="F71" i="1"/>
  <c r="F63" i="1"/>
  <c r="F65" i="1"/>
  <c r="F67" i="1"/>
  <c r="F100" i="1"/>
  <c r="F61" i="1"/>
  <c r="F52" i="1"/>
  <c r="F54" i="1"/>
  <c r="F50" i="1"/>
  <c r="F56" i="1"/>
  <c r="F99" i="1"/>
  <c r="F44" i="1"/>
  <c r="F42" i="1"/>
  <c r="F46" i="1"/>
  <c r="F98" i="1"/>
  <c r="F36" i="1"/>
  <c r="F38" i="1"/>
  <c r="F97" i="1"/>
  <c r="F22" i="1"/>
  <c r="F24" i="1"/>
  <c r="F26" i="1"/>
  <c r="F32" i="1"/>
  <c r="F96" i="1"/>
  <c r="F28" i="1"/>
  <c r="F30" i="1"/>
  <c r="F19" i="1"/>
  <c r="B102" i="1"/>
  <c r="B101" i="1"/>
  <c r="B100" i="1"/>
  <c r="B99" i="1"/>
  <c r="B98" i="1"/>
  <c r="B97" i="1"/>
  <c r="B96" i="1"/>
  <c r="F91" i="1"/>
  <c r="F102" i="1"/>
  <c r="F85" i="3"/>
  <c r="F92" i="3"/>
  <c r="F94" i="3"/>
  <c r="F95" i="3"/>
  <c r="F105" i="1"/>
  <c r="F93" i="4"/>
  <c r="F95" i="4"/>
  <c r="I6" i="5"/>
  <c r="F96" i="3"/>
  <c r="I5" i="5"/>
  <c r="F106" i="1"/>
  <c r="F107" i="1"/>
  <c r="I4" i="5"/>
  <c r="I9" i="5"/>
  <c r="I11" i="5"/>
  <c r="I13" i="5"/>
</calcChain>
</file>

<file path=xl/sharedStrings.xml><?xml version="1.0" encoding="utf-8"?>
<sst xmlns="http://schemas.openxmlformats.org/spreadsheetml/2006/main" count="391" uniqueCount="287">
  <si>
    <t>Stav.</t>
  </si>
  <si>
    <t>OPIS</t>
  </si>
  <si>
    <t>količina</t>
  </si>
  <si>
    <t>jedinična cijena</t>
  </si>
  <si>
    <t>ukupno za stavku</t>
  </si>
  <si>
    <t>jedinična</t>
  </si>
  <si>
    <t>ukupno</t>
  </si>
  <si>
    <t>kom</t>
  </si>
  <si>
    <t>1.</t>
  </si>
  <si>
    <t>2.</t>
  </si>
  <si>
    <t>3.</t>
  </si>
  <si>
    <t>4.</t>
  </si>
  <si>
    <t>PDV (25%):</t>
  </si>
  <si>
    <t>SVEUKUPNO SA PDV-om:</t>
  </si>
  <si>
    <t>9.</t>
  </si>
  <si>
    <t>8.</t>
  </si>
  <si>
    <t>7.</t>
  </si>
  <si>
    <t>6.</t>
  </si>
  <si>
    <t>5.</t>
  </si>
  <si>
    <t xml:space="preserve">PRIPREMNI RADOVI </t>
  </si>
  <si>
    <t>PODOPOLAGAČKI RADOVI</t>
  </si>
  <si>
    <t>komplet</t>
  </si>
  <si>
    <t>OSTALI RADOVI</t>
  </si>
  <si>
    <t>jedinica mjera</t>
  </si>
  <si>
    <r>
      <t>m</t>
    </r>
    <r>
      <rPr>
        <vertAlign val="superscript"/>
        <sz val="10"/>
        <rFont val="Arial Narrow"/>
        <family val="2"/>
        <charset val="238"/>
      </rPr>
      <t>2</t>
    </r>
  </si>
  <si>
    <t>1.1.</t>
  </si>
  <si>
    <t>1.2.</t>
  </si>
  <si>
    <t>1.3.</t>
  </si>
  <si>
    <t>1.4.</t>
  </si>
  <si>
    <t>1.5.</t>
  </si>
  <si>
    <t>1.6.</t>
  </si>
  <si>
    <t>3.1.</t>
  </si>
  <si>
    <t>4.1.</t>
  </si>
  <si>
    <t>4.3.</t>
  </si>
  <si>
    <t>3.2.</t>
  </si>
  <si>
    <t>4.2.</t>
  </si>
  <si>
    <t>OPĆI TEHNIČKI UVJETI UZ TROŠKOVNIK</t>
  </si>
  <si>
    <t>Sve odredbe ovih uvjeta smatraju se sastavnim dijelom opisa svake pojedine stavke ovog troškovnika. Svaki ponuđač će podnijeti svoju ponudu na primjerku troškovnika u kojeg je dužan upisati svoju jediničnu cijenu za svaku stavku, ukupnu cijenu i ukupnu cijenu u rekapitulaciji za cijeli objekt.</t>
  </si>
  <si>
    <t>Eventualne izmjene materijala te načina izvedbe tokom gradnje mogu se izvršiti isključivo pismenim dogovorom sa projektantom i nadzornim inženjerom.</t>
  </si>
  <si>
    <t>Sva kontrola vrši se bez posebne naplate.</t>
  </si>
  <si>
    <t>Izvođač je prilikom uvođenja u posao dužan, u okviru ugovorene cijene, preuzeti radilište, te obavjestiti nadležne službe o otvaranju gradilišta.</t>
  </si>
  <si>
    <t>Od tog trenutka pa do primopredaje radova izvođač je odgovoran za stvari i osobe koje se nalaze unutar gradilišta.</t>
  </si>
  <si>
    <t>Od ulaska na gradilište izvođač je obavezan voditi građevinski dnevnik u kojem bilježi opis radnih procesa i građevinsku knjigu u kojoj bilježi i dokumentira mjerenja, sve faze izvršenog posla prema stavkama troškovnika i projektu.</t>
  </si>
  <si>
    <t xml:space="preserve">Izvođač je također dužan kod izrade konstrukcija, prema projektom određenom planu ispitivanja materijala, kontrolirati ugrađeni konstruktivni materijal. </t>
  </si>
  <si>
    <t>Ukoliko materijal u pojedinim stavkama nije naznačen ili nije dovoljno jasno preciziran u pogledu kvalitete, izvođač je dužan upotrijebiti samo prvoklasan materijal.</t>
  </si>
  <si>
    <t>Ukoliko se ustanovi da su radovi izvedeni nekvalitetno, izvoditelj je dužan iste ponovo izvesti u traženoj kvaliteti ili iste naručiti kod drugog izvoditelja, a sve u najkraćem dogovorenom roku i na svoj trošak.</t>
  </si>
  <si>
    <t>Jediničnom cijenom treba obuhvatiti sve elemente navedene kako slijedi:</t>
  </si>
  <si>
    <t>a) Materijal</t>
  </si>
  <si>
    <t>Pod materijalom podrazumijevaju se svi materijali koji sudjeluju u radnom procesu: kako osnovni materijali, tako i materijali koji ne spadaju u finalni produkt već su samo pomoćni. U cijenu je uključena i cijena transportnih troškova bez obzira na prijevozno sredstvo, sa svim prijenosima, utovarima i istovarima do mjesta ugradnje kao i uskladištenje i čuvanje na gradilištu od uništenja (prebacivanje, zaštita i sl.). U cijenu je također uključeno i davanje potrebnih uzoraka kod nekih materijala (prema zahtjevu investitora), te svi potrebni certifikati (atesti).</t>
  </si>
  <si>
    <t>Uzorke materijala završnih obrada dostaviti projektantu na pismeno odobrenje (odabir i prihvaćanje) prije naručivanja i ugradbe.</t>
  </si>
  <si>
    <t>b) 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</si>
  <si>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u toku izvođenja, dnevno (nakon završetka rada) uključiti u jedinične cijene stavki, tj, neće se posebno plaćati.</t>
  </si>
  <si>
    <t>c) Izmjere</t>
  </si>
  <si>
    <t>Ukoliko nije u pojedinoj stavci dat način rada, ima se izvođač u svemu pridržavati propisa HRN-a za pojedinu vrstu rada, prosječnih normi u građevinarstvu, uputa proizvođača materijala koji se upotrebljava ili ugrađuje, te uputa nadzorne službe naručitelja.</t>
  </si>
  <si>
    <t>Građevinska knjiga, za sve izvedene radove, treba prilikom izrade situacija biti priložena.</t>
  </si>
  <si>
    <t>Građevinska knjiga sadrži sve nacrte, skice i dokaznice za izvedene radove, koji su ujedno i prilog situaciji. Samo potpisana građevinska knjiga, ovjerena od strane nadzorne službe naručitelja, bit će podloga za izradu situacije.</t>
  </si>
  <si>
    <t>d) Zimski i ljetni rad</t>
  </si>
  <si>
    <t>Ukoliko je u ugovoreni termin izvršenja radova uključen i zimski, odnosno ljetni period, neće se izvođaču priznati nikakve naknade za rad pri niskoj, odnosno visokoj temperaturi, te zaštitu konstrukcija od smrzavanja, vrućine i amosferskih nepogoda: sve to mora biti uključeno u jediničnu cijenu.</t>
  </si>
  <si>
    <t>Za vrijeme zimskih, odnosno ljetnih razdoblja izvođač je dužan štititi objekt od smrzavanja, odnosno od prebrzog sušenja uslijed visokih temperatura.</t>
  </si>
  <si>
    <t>U slučaju eventualno nastalih šteta (smrzavanja dijelova građevine) izvođač ih ima otkloniti bez bilo kakve naplate. Ukoliko je temperatura niža od temperature pri kojoj je dozvoljen dotični rad, izvođač snosi punu odgovornost za ispravnost i kvalitetu izvedenog rada.</t>
  </si>
  <si>
    <t>Analogno vrijedi i za zaštitu radova tokom ljeta od prebrzog sušenja uslijed visoke temperature.</t>
  </si>
  <si>
    <t>e) Cijene</t>
  </si>
  <si>
    <t>U jediničnu cijenu rada izvođač treba faktorom obuhvatiti i slijedeće radove, koji se neće zasebno platiti kao naknadni rad, i to:</t>
  </si>
  <si>
    <t xml:space="preserve"> * kompletnu režiju gradilišta uključujući dizalice, mostove, mehanizaciju, transportne puteve unutar gradilišta, pristupne puteve, prostor za pranje mehanizacije i sl;</t>
  </si>
  <si>
    <t xml:space="preserve"> * organizaciju prostorija i uvjeta zaštite na radu, zaštite od požara, te komfora i  higijene zaposlenih;</t>
  </si>
  <si>
    <t xml:space="preserve"> * najamne troškove za posuđenu mehanizaciju, koju izvođač sam ne posjeduje, a potrebna je pri izvođenju radova;</t>
  </si>
  <si>
    <t xml:space="preserve"> * sve troškove utroška vode, električne energije i svih drugih energenata;</t>
  </si>
  <si>
    <t xml:space="preserve"> * osiguranje neometanog prolaza i saobraćaja, prolaz zaposlenika naručitelja uz osiguranje mjera zaštite prolaznika,</t>
  </si>
  <si>
    <t xml:space="preserve">* sva ev. potrebna crpljenja vode za vrijeme izvođenja radova u tlu </t>
  </si>
  <si>
    <t xml:space="preserve"> * zaštitu i čišćenje ugrađenih elemenata </t>
  </si>
  <si>
    <t xml:space="preserve"> * sva ispitivanja materijala i ishođenje atesta (certifikata);</t>
  </si>
  <si>
    <t xml:space="preserve"> * čišćenja u toku izrade objekta.</t>
  </si>
  <si>
    <t xml:space="preserve"> * uređenje gradilišta po završetku rada, sa otklanjanjem i odvozom skele, otpadaka, šute, ostataka građevinskog materijala, inventara, pomoćnih objekata i sl, sa planiranjem terena </t>
  </si>
  <si>
    <t xml:space="preserve"> * uskladištenje materijala i elemenata za obrtničke i instalaterske radove do njihove ugradbe;</t>
  </si>
  <si>
    <t xml:space="preserve"> * osiguranje gradilišta od djelovanja više sile i krađe</t>
  </si>
  <si>
    <t xml:space="preserve"> * osiguranje radova kod osiguravajućeg društva.</t>
  </si>
  <si>
    <t>Za vrijeme izvođenja radova mora se osigurati prolaz zaposlenicima investitora do svih prostora koje koriste cijelo vrijeme izvođenja radova, uz osiguranje prolaznika od modućih povreda. Sve ove mjere kao i moguće zastoje zbog potreba investitora izvoditelj je dužan uključiti u jedinične cijene i nema pravo tražiti naknadu zbog zastoja iz takovih razloga. Izvoditelj je dužan prilagoditi radno vrijeme potrebama investitora, bez posebne naknade.</t>
  </si>
  <si>
    <t>Nikakvi režijski sati niti posebne naplate po navedenim radovima neće se posebno priznati, jer sve ovo ima biti uključeno u jediničnu cijenu. Prema ovom uvodu, opisu stavaka i grupi radova treba sastaviti jediničnu cijenu za svaku stavku troškovnika.</t>
  </si>
  <si>
    <t>Ponuđena jedinična cijena je konačna cijena za realizaciju pojedine troškovničke stavke, te obuhvaća i sve radnje koje u stavci nisu posebno navedene, a nužne su za izvedbu pojedine stavke do potpune funkcionalne i uporabne gotovosti.</t>
  </si>
  <si>
    <t>f) Skele</t>
  </si>
  <si>
    <t>Sve vrste radnih skela, bez obzira na visinu, ulaze u jediničnu cijenu dotičnog rada. Pod pojmom skela podrauzumjeva se i prilaz istoj, te zaštitne ograde.</t>
  </si>
  <si>
    <t>g) Ponude</t>
  </si>
  <si>
    <t>Ponuđač jediničnom cijenom stavke nudi dobavu i ugradnju ako stavkom troškovnika nije definirano drugačije.</t>
  </si>
  <si>
    <t>Pod dobavom se podrazumijeva dobava sveg glavnog (osnovnog) materijala, sa svim transportima (fco gradilište, bez obzira na prijevozno sredstvo, svi utovari i istovari i sl.) i zavisnim troškovima.</t>
  </si>
  <si>
    <t>Pod ugradbom se podrazumijeva sav rad potreban za ugradbu, sa svim pomoćnim i veznim materijalima (ljepila, mortovi, vijci, kitovi i sl.), sav unutrašnji transport, te ostalo navedeno pod odrednicom  b) Rad.</t>
  </si>
  <si>
    <t>h) Ostalo</t>
  </si>
  <si>
    <t>U jedinične cijene stavki imaju biti uračunati svi radovi i potrebni materijali (eventualno nespecificirani posebno u samom troškovniku), a koji su (prema uzancama struke i pravilima dobrog zanata) potrebni za potpuno dovršenje građevine, tj. dovođenje u stanje "potpuno spremno za uporabu". Svi takvi radovi imaju biti uračunati u jedinične cijene, tj. neće se posebno plaćati.</t>
  </si>
  <si>
    <t>Obračun količina radova vrši se na način opisan u svakoj poziciji ovog troškovnika.</t>
  </si>
  <si>
    <t>Ni jedan rad se ne može dva puta platiti, ukoliko nije dva puta rađen bez krivice izvođača, što se utvrđuje arbitražno, a na zahtjev jedne strane. Troškove arbitraže plaća strana koja nije bila u pravu.</t>
  </si>
  <si>
    <t>Sve obaveze i izdatke, te troškove po odredbama ovih uvjeta dužan je izvođač ukalkulirati u ponuđene jedinične cijene za sve radove na objektu i ne može zahtjevati da se ti radovi posebno naplaćuju.</t>
  </si>
  <si>
    <t>Izvođač je u okviru ugovorene cijene dužan izvršiti koordinaciju radova svih kooperanata na način da omogući kontinuirano odvijanje posla.</t>
  </si>
  <si>
    <t xml:space="preserve">Sva oštećenja nastala tokom gradnje otkloniti će izvođač o svom trošku. </t>
  </si>
  <si>
    <t>i/ Naknadni radovi</t>
  </si>
  <si>
    <t>Za dodatne radove čiji opisi se ne nalaze u troškovniku, a koji se imaju izvesti po nalogu nadzornog inženjera, obračun se vrši po stvarnim troškovima rada i materijala na temelju dostavljene ponude sa analizom cijene.</t>
  </si>
  <si>
    <t>Za više radnje čiji se opisi nalaze u ugovornom troškovniku primjenjivati će se ugovorne jedinične cijene.</t>
  </si>
  <si>
    <t>j/ Upis u građ. dnevnik</t>
  </si>
  <si>
    <t>U građ. dnevnik obavezno evidentirati:</t>
  </si>
  <si>
    <t>* vremenske i ostale uvjete za vrijeme izvođenja radova</t>
  </si>
  <si>
    <t>* kvalitetu i stanje pojedinih podloga prije nastavka izvođenja završnih radova</t>
  </si>
  <si>
    <t>* uočene nedostatke i način njihovog otklanjanja</t>
  </si>
  <si>
    <t>* podatke o kontrolnim ispitivanjima</t>
  </si>
  <si>
    <t>* preuzimanje faza radova</t>
  </si>
  <si>
    <t>Prije unošenja cijena ponuđač  se može detaljno upoznati sa projektom i lokacijom objekta radi dobivanja potpunog uvida o veličini i vrsti glavnih i pripremnih radova.</t>
  </si>
  <si>
    <t>Izvođač je dužan pridržavati se svih važećih zakona i propisa i to naročito Zakona o prostornom uređenju, Zakona o gradnji, Zakona o zaštiti na radu, Hrvatskih normi, Europskih normi, itd.</t>
  </si>
  <si>
    <t>Izvođač je dužan, u okviru ugovorene cijene, ugraditi propisani adekvatan i prema Hrvatskim i europskim normama atestiran materijal.</t>
  </si>
  <si>
    <t>Prilikom rušenja treba strogo paziti na stabilnost konstrukcije, na punu primjenu tehničko - zaštitnih mjera i bez nanošenja štete prostorima izvan obuhvata</t>
  </si>
  <si>
    <t>Postupak rušenje započeti:</t>
  </si>
  <si>
    <t>m2</t>
  </si>
  <si>
    <t>m1</t>
  </si>
  <si>
    <t>Isključivanjem elektroinstalacija, plinskih instalacija i vodovoda, s tim da  se u neposrednoj blizini osigura dobava vode (polijevanje šute). Isključivanje infrastrukturnih priključaka mora izvesti ovlaštena osoba.</t>
  </si>
  <si>
    <t>Demontažom svih predmeta, opreme i prozora.</t>
  </si>
  <si>
    <t>Zaštitom elemenata koji se zadržavaju tj. ne demontiraju se.</t>
  </si>
  <si>
    <t>Izvedbom privremene zaštite prema susjednim odjelima, stubištima i ostalim prostorima izvan obuhvata.</t>
  </si>
  <si>
    <t>Rušenje odnosno demontaže početi odozgo prema dolje.</t>
  </si>
  <si>
    <t>Materijal će biti sortiran i složen na privremenu deponiju na gradilištu</t>
  </si>
  <si>
    <t>Neophodno je povremeno polijevanje vodom, da se izbjegne zagađivanje okoliša prašinom.</t>
  </si>
  <si>
    <t>Sav otpadni materijal će se učestalo odvoziti sa gradilišta na za to dozvoljena mjesta. Sav otpad odvoziti i odlagati sukladno propisima o otpadu i komunalnom redu.</t>
  </si>
  <si>
    <t xml:space="preserve">Rušenje postojećih pregradnih zidova, stijena, slojeva poda i ostalih elemenata komplet sa utovarom i odvozom šute i smeća  komplet, na udaljenost do 10 km. Obračun za kompletno rušenje, prema specificiranim radovima kako slijedi;  sa čišćenjem. Prostori u obuhvatu moraju se dovesti u uredno stanje, pripremljene za izvedbu nove dispozicije prostora. </t>
  </si>
  <si>
    <t>Ostali prostori komunikacija bolnice i javno prometna površina mora se očistiti i dovesti u prvobitno stanje.</t>
  </si>
  <si>
    <t>LIMARSKI RADOVI</t>
  </si>
  <si>
    <t>SOBOSLIKARSKO-LIČILAČKI RADOVI</t>
  </si>
  <si>
    <t>GIPS-KARTONSKI RADOVI</t>
  </si>
  <si>
    <t>Postavljanje privremenih gradilišnih građevina (baraka, kontejnera, kemijskih wc-a i sl.), postavljanje zaštitne ograde na za to potrebnim (predviđenim) mjestima, izrada i postavljanje ulazne table gradilišta, postavljanje znakova upozorenja, osiguranje gradilišta od ulaska neovlaštenih osoba i nakon završetka radnog vremena, postavljanje priključka za električnu energiju, trošak električne energije i vode tijekom izvođenja radova, skupljanje građevinskog otpada i odvoz na ovlašteni deponij sa zbrinjavanjem otpada. Stavkom je obuhvaćeno i skladištenje predviđenih materijala. Obračun po kompletu izvedenih radova.</t>
  </si>
  <si>
    <t>STOLARSKI I BRAVARSKI RADOVI</t>
  </si>
  <si>
    <t>UKUPNO:</t>
  </si>
  <si>
    <t>Nabava, dobava i postavljenje S9 vatrogasnih aparata sa izradom zidne naljepnice i zidnog nosača za montiranje aparat na zid. Obračun po komadu.</t>
  </si>
  <si>
    <t>Mokro čišćenje svih prostora, stolarije, opreme i namještaja nakon izvedbe svih radova.</t>
  </si>
  <si>
    <t>2.1.</t>
  </si>
  <si>
    <t>5.1.</t>
  </si>
  <si>
    <t>5.2.</t>
  </si>
  <si>
    <t>5.3.</t>
  </si>
  <si>
    <t>6.1.</t>
  </si>
  <si>
    <t>6.2.</t>
  </si>
  <si>
    <t>6.3.</t>
  </si>
  <si>
    <t>7.1.</t>
  </si>
  <si>
    <t>7.2.</t>
  </si>
  <si>
    <t>Uklanjanje postojeće završne obrade poda i obloge stepenica u uredima (laminata sa kutnim lasnama) te odvoz i zbrinjavanje istog na trajnoj deponiji.</t>
  </si>
  <si>
    <t>Izrada jednostruke obloge zidova na potkonstrukciji koja je u cijeni ove stavke sa svim potrebnim bandažirenjem i gletanjem i završnom obradom spremnom za bojanje.</t>
  </si>
  <si>
    <t xml:space="preserve">Nabava, dobava i ugradnja masivnih pravokutnih kutnih letvica na spojeve podova od laminata i zidova u svijetloj nijansi prema boji laminata. U cijenu uključene lajsne, potkonstrukcije za lajsne, spojni i pričvršni pribor, kutnici za lajsne te svi potrebni radovi i materijali za kompletno dovršenje stavke. Obračun po m1 ugrađenih lajsni. 
</t>
  </si>
  <si>
    <t xml:space="preserve">Uklanjanje hrđe, brušenje, kitanje, popravljanje oštećenih dijelova te bojanje temeljnom i završnom bijelom bojom ulaznih prozračnih rešetkastih dvokrilnih vrata dimenzija cca 135x220 cm. Obračun po kom oličenih vrata sa novom bravom i 3 ključa. </t>
  </si>
  <si>
    <t>Priprema podloge, brušenje, uklanjanje oštećene boje i podloge, kitanje te bojanje okvira vrata i krila vrata sa svjetlarnikom i bez svjetlarnika dimenzije otvora do 100x260 cm sa svim potrebnim predradnjama, radnjama i materijalima do kompletnog završetka stavke. Obračun po komadu otvora.</t>
  </si>
  <si>
    <t>a) veličina do 3 m2</t>
  </si>
  <si>
    <t xml:space="preserve">Pažljivo iznošenje cjelokupne opreme i namještaja iz mjesta izvođenja radova te utovar, prijevoz i odlaganje na mjesto gdje odredi Investitor na lokaciji u gradu Požegi. Izvođač prije davanja ponude može pregledati kompletno gradilište. </t>
  </si>
  <si>
    <t xml:space="preserve">Sanacija otvora do 10 cm u pregradnim zidovima nastalih uklanjanjem instalacija iz zidova sa svim potrebnim radovima i materijalima te završnom obradom spremnom za bojanje. Obračun po komadu izvedene sanacije otvora. </t>
  </si>
  <si>
    <t>Nabava, dobava i ugradnja laminata u svijetloj nijansi (bez imitacije drveta) na podove debljine min. 8 mm, klase upotrebe 33 napravljenog od visoko kvalitetnog materijala sa zaštitom od prskanja i vlage. Laminat se postavlja na pjenastu podlogu debljine min. 3,00 mm koja je također uključena u ovu stavku. U cijenu uključeni svi potrebni radovi i materijali za dovršetak radova. Obračun po m2 ugrađene podne obloge.</t>
  </si>
  <si>
    <t>6.4.</t>
  </si>
  <si>
    <t>a) vel. približno 90/205 cm - puna, u zidu do 29 cm</t>
  </si>
  <si>
    <t>6.5.</t>
  </si>
  <si>
    <t>6.6.</t>
  </si>
  <si>
    <t xml:space="preserve">Dobava, izrada i montaža oznaka prostorija sa natpisima na vratima izrađenim od pleksiglasa debljine min. 2 mm, dimenzija max. 30x20 cm. Obračun po komadu pričvršćene ploče na vratima. </t>
  </si>
  <si>
    <t>Ličenje drvenih elemenata krovne konstrukcije vidljivih u prostoru bijelom bojom sa svim potrebnim predradnjama, krpanjima i saniranjima do konačnog završetka stavke uključivo sve skele i zaštite. Obračun po m2 površine.</t>
  </si>
  <si>
    <t>Sanacija prodora kroz krov ne mjestima ulaska instalacija klima uređaja u prostorije</t>
  </si>
  <si>
    <t>A. STROJARSKE INSTALACIJE</t>
  </si>
  <si>
    <t>OPĆI UVJETI I NAPOMENE</t>
  </si>
  <si>
    <t xml:space="preserve">Odredba o normama
Navedena ispitivanja, kontrole i mjerenja izvode ovlaštene institucije, a odnose se na ispitivanje plinskih instalacija, ispitivanje vodonepropusnosti kanalizacije, ispitivanje funkcionalnosti unutarnje i vanjske hidrantske mreže, uzimanje uzoraka i ispitivanje pitkosti vode, ispitivanje gromobranske instalacije, ispitivanje električne instalacije jake i slabe struje, pregled dimovodnih kanala, te ostala potrebna ispitivanja sukladno važećoj zakonskoj regulativi.
Sve predmetno je obuhvaćeno jediničnom cijenom i ne navodi se kao zasebna stavka!
</t>
  </si>
  <si>
    <t>Jedinična cijena</t>
  </si>
  <si>
    <t>U jediničnim cijenama za sve stavke troškovnika, ponuda mora sadržavati ukupne troškove materijala i rada, troškove dobave i montaže opreme, uređaja i instalacija na projektom predviđenu poziciju, sve prateće građevinske i elektroinstalaterske radove do potpunog dovršenja cjelokupnog posla odnosno do pune funkcionalnosti.
Jedinična cijena, također, uključuje sva potrebna ispitivanja, kontrole i mjerenja za sve izvedene radove, ugrađene materijale i opremu, u svrhu dokazivanja njihove kvalitete i kompletiranja tehničke dokumentacije potrebne za ishođenje uporabne dozvole, izradu i isporuku pisanih uputa za održavanje i rukovanje postrojenjem, uključivo shema potrojenja za postavu na zid, koje se prilikom primopredaje građevine, uručuje Investitoru odnosno krajnjem korisniku.</t>
  </si>
  <si>
    <t xml:space="preserve">Navedena ispitivanja, kontrole i mjerenja izvode ovlaštene institucije, a odnose se na mjerenje i dokazivanje svih projektom predviđenih parametara mikroklime za sve tretirane prostore po sustavima, tlačne probe, probni pogon sustava i prateće pogonske opreme, balansiranje svih instalacija, konačno puštanje u pogon sa svim potrebnim podešavanjima i mjerenjima do potpunog postizanja projektnih parametara, uz izradu pratećih zapisnika o tlačnim probama, balansiranju i postignutim parametrima rada sustava, te ostala potrebna ispitivanja sukladno važećoj zakonskoj regulativi. 
</t>
  </si>
  <si>
    <t xml:space="preserve">U troškovima opreme i uređaja, podrazumijeva se njihova ukupna nabavna cijena (uključivo s carinom i porezima), transportni troškovi, svi potrebni prijenosi, utovari i istovari, uskladištenje, čuvanje, dovoz i odvoz alata potrebnog za montažu opreme, uređaja i instalacije, svi prijenosi po gradilištu, te odvoz preostalog materijala, uključivo i dizanje autodizalicom ili visokotonskom samomontirajućom dizalicom - kranom, opreme i puštanje u pogon glavne opreme od strane ovlaštenih servisera.
</t>
  </si>
  <si>
    <t>U troškovima materijala, podrazumijeva se nabavna cijena kako primarnog, tako i kompletnog pomoćnog, spojnog i potrošnog materijala za montažu, spajanje i brtvljenje gore specificirane opreme, naljepnice i strelice za označavanje, sve u potrebnoj količini i kvaliteti, uključivo sa svim potrebnim prijenosima, utovarima i istovarima, uskladištenjem i čuvanjem.</t>
  </si>
  <si>
    <t>Ukupnom cijenom obuhvaćeni su prateći građevinski radovi (prodori, bušenja i rezanja uključivo sa završnom građevinskom obradom i sl.), troškovi punjenja kompletnog sustava omekšanom vodom i odzračivanje i dovođenje instalacije u funkcionalno stanje, kao i ostali radovi koji nisu posebno iskazani i specificirani, a isti su potrebni za potpunu funkcionalnost i pogonsku gotovost.</t>
  </si>
  <si>
    <t>Ponuditelj je obavezan ukupnom cijenom obuhvatiti izradu potrebne prateće radioničke dokumentacije, izradu primopredajne dokumentacije i izradu projekta izvedenog stanja.
Prateća čišćenja prostora tijekom izvedbe radova, kao i obuka osoblja korisnika u rukovanju instalacijom do konačne - službene primopredaje Investitoru odnosno krajnjem korisniku, moraju biti uključena u ponudbenu cijenu.
Sve predmetno je obuhvaćeno jediničnom cijenom i ne navodi se kao zasebna stavka!</t>
  </si>
  <si>
    <t>Napomene</t>
  </si>
  <si>
    <t>Prije početka radova treba odrediti točne trase cjevovoda i kanala, a tek onda početi s izvođenjem.</t>
  </si>
  <si>
    <t xml:space="preserve">Za radove na visini uračunati dopremu, otpremu i postava unutarnje pomične skele, kotači s kočnicom. Svi radovi oko postave, razne preinake (prepravci) i demontaža i odvoz skele uključiti u jediničnu cijenu.  Skela mora biti propisno ukrućena prema svim važećim propisima zaštite na radu i normama koje su na snazi u Republici Hrvatskoj, a sigurna za sve prolaznike i sudionike u radu. </t>
  </si>
  <si>
    <t>I</t>
  </si>
  <si>
    <t>HLAĐENJE SPLIT KLIMA UREĐAJI</t>
  </si>
  <si>
    <t>Redni broj</t>
  </si>
  <si>
    <t>Opis</t>
  </si>
  <si>
    <t>Jedinica mjere</t>
  </si>
  <si>
    <t>Količina</t>
  </si>
  <si>
    <t>Ukupno</t>
  </si>
  <si>
    <t xml:space="preserve">Demontaža postojećih split sustava klima uređaja, uz prethodno odspajanje s elektro napajanja, vakumiranje radne tvari, te ispuštanje i zbrinjavanje svih kontroliranih tvari i fluoriranih stakleničkih plinova postojećeg sustava prema važećim propisima: </t>
  </si>
  <si>
    <t>- unutarnja zidna jedinica + daljinski upravljač</t>
  </si>
  <si>
    <t>- vanjska jedinica na krovu</t>
  </si>
  <si>
    <t>- freonska instalacija plinske faze</t>
  </si>
  <si>
    <t>- freonska instalacija tekuće faze</t>
  </si>
  <si>
    <t>- instalacija odvoda kondenzata</t>
  </si>
  <si>
    <t>- instalaciju zaštitno ukrasnih kanala za polaganje instalacija klima uređaja</t>
  </si>
  <si>
    <t>- sanacija prodora na unutarnjim zidovima i vanjskoj fasadi</t>
  </si>
  <si>
    <t>Komplet prema gore navedenom opisu.</t>
  </si>
  <si>
    <t>Predvidjeti odvoz prema dogovoru s investitorom, na skladište investitora ili adekvatni deponij. Takse za deponiranje u cijeni stavke. Sve radove usuglasiti s nadzornim inženjerom. Obračunati rad, materijal i transport.</t>
  </si>
  <si>
    <t>Vanjska jedinica monosplit sustava u izvedbi dizalice topline zrak/zrak namijenjena za spoj na jednu unutarnju jedinicu. Uređaj je namijenjen za vanjsku montažu - zaštićen od vremenskih utjecaja, sa zrakom hlađenim kondenzatorom i svim potrebnim elementima za zaštitu, kontrolu i regulaciju uređaja i funkcionalni rad.</t>
  </si>
  <si>
    <t>Unutarnja jedinica monosplit sustava modernog dizajna s perforiranom maskom predviđena za  montažu na zid, opremljena ventilatorom, izmjenjivačem topline s direktnom ekspanzijom freona, elektronskim ekspanzijskim ventilom, te svim potrebnim elementima za zaštitu, kontrolu i regulaciju uređaja i temperature, te pumpicom za odvod kondenzata. Modeli unutarnjih jedinica omogućuju jednostavno hlađenje bez neugode izravnog strujanja hladnog zraka. Dvostupanjski sustav hlađenja prvo snižava temperaturu prostorije, a nakon što postigne željenu temperaturu stvara zrak koji miruje. Uređaj je opremljen Wifi prijemnikom za upravljanje putem bilo kojeg pametnog telefona ili tableta. Uređaj je standardno opremljen IC bežičnim upravljačem.</t>
  </si>
  <si>
    <t>Tehničke karakteristike sustava:</t>
  </si>
  <si>
    <t>Napajanje: jednofazno, 220-240 V, 50 Hz</t>
  </si>
  <si>
    <t>medij:  R32 (prednapunjen do 15 m cjevovoda)</t>
  </si>
  <si>
    <t>Priključak R32: tekuća faza: 6,35 mm</t>
  </si>
  <si>
    <t>Priključak R32: plinovita faza: 9,52 mm</t>
  </si>
  <si>
    <t>Duljina razvoda: do 15 m od čega visinski do 8 m.</t>
  </si>
  <si>
    <t>Radno područje - hlađenje: od -10° do 46 °C</t>
  </si>
  <si>
    <t>Radno područje - grijanje: od -15° do 24 °C</t>
  </si>
  <si>
    <t>Dimenzije unutarnje jedinice: 820x215 mm; h=299 mm (+/- 5%)</t>
  </si>
  <si>
    <t>Dimenzije vanjske jedinice: 660x242 mm; h=475 mm (+/- 5%)</t>
  </si>
  <si>
    <t>Masa vanjske jedinice: 23 kg (+/- 5%)</t>
  </si>
  <si>
    <t>Komplet zidni nosači za vanjske jedinice, montaža na krovu objekta</t>
  </si>
  <si>
    <t>Puštanje u pogon.</t>
  </si>
  <si>
    <t>Qh = 3,5 kW (0,9 - 4,0 kW) (+/- 5%)</t>
  </si>
  <si>
    <t>N = 1,22 kW (+/- 5%)</t>
  </si>
  <si>
    <t>SEER minimalno = 6,5</t>
  </si>
  <si>
    <t>Qg = 3,5 kW (0,9 - 5,0 kW) (+/- 5%)</t>
  </si>
  <si>
    <t>N = 0,94 kW (+/- 5%)</t>
  </si>
  <si>
    <t>SCOP minimalno = 4,0</t>
  </si>
  <si>
    <t>Nivo zvučnog tlaka unutarnje jedinice: (max / min): 38 / 19 dB(A)</t>
  </si>
  <si>
    <t>Nivo zvučnog tlaka vanjske jedinice: 47 dB(A) (+/- 5%)</t>
  </si>
  <si>
    <t>Predizolirane bakrene cijevi u kolutu za freonsku instalaciju plinske i tekuće faze namijenjene za rashladni medij R-410A i R32. Cijevi izrađene prema standardu ASTM B280 / EN12735-1 ili jednakovrijedno. U kompletu sa spojnim i pričvrsnim materijalom. Cijevi moraju biti odmašćene, očišćene i osušene prije ugradnje.</t>
  </si>
  <si>
    <t>Ø 6,35</t>
  </si>
  <si>
    <t>m</t>
  </si>
  <si>
    <t>Ø 9,52</t>
  </si>
  <si>
    <t>m²</t>
  </si>
  <si>
    <t>Punjenje sustava rashladnim medijem R32.</t>
  </si>
  <si>
    <t>kg</t>
  </si>
  <si>
    <t>Zaštitno ukrasni kanal za polaganje instalacija klima uređaja, boja bijela RAL 9010 ili jednakovrijedno, od PVC otpornog na UV zrake, izrađeno od čvrstoga samogasivog materijala otpornog na udarce, otporno na temperature od -20°C do +60°C.
U kompletu spojnicama za kanalice, rozetama, unutarnjim i vanjskim kutnim elementom, zavojem, zavojem s rozetom, podesivim zavojem, "T" spoj za kanalice, redukcije, te sa svim spojnim i pričvrsnim materijalom.</t>
  </si>
  <si>
    <t>Dimenzije širina x visina:</t>
  </si>
  <si>
    <t>Ugradbeni sifon za kondenzat, od polipropilena s vodenim i mehaničkim zatvaračem zadaha, s priključkom Ø20-Ø32 mm, izlazom DN32, protok 120 l/h, s podesivom građevinskom zaštitom, poklopcem, izmjenjivim prozirnim sifonskim umetkom s 50 mm zaporne visine vodenog stupca i kuglicom za blokadu mirisa u slučaju isparivanja vode iz sifona.</t>
  </si>
  <si>
    <t>komada</t>
  </si>
  <si>
    <t>UKUPNO HLAĐENJE SPLIT KLIMA UREĐAJI:</t>
  </si>
  <si>
    <t>REKAPITULACIJA STROJARSKIH INSTALACIJA</t>
  </si>
  <si>
    <t>I HLAĐENJE SPLIT KLIMA UREĐAJI</t>
  </si>
  <si>
    <t>STROJARSKE INSTALACIJE SVEUKUPNO</t>
  </si>
  <si>
    <t>PDV 25%</t>
  </si>
  <si>
    <t>STROJARSKE INSTALACIJE UKUPNO S PDV-om</t>
  </si>
  <si>
    <t>Br.st.</t>
  </si>
  <si>
    <t xml:space="preserve">SADRŽAJ STAVKE </t>
  </si>
  <si>
    <t>Jed. mjere</t>
  </si>
  <si>
    <t xml:space="preserve">Jedinična cijena </t>
  </si>
  <si>
    <t>I.</t>
  </si>
  <si>
    <t>ELEKTRIČNA INSTALACIJA JAKE STRUJE</t>
  </si>
  <si>
    <r>
      <t xml:space="preserve">OPĆENITO:
</t>
    </r>
    <r>
      <rPr>
        <sz val="10"/>
        <color indexed="8"/>
        <rFont val="Arial"/>
        <family val="2"/>
      </rPr>
      <t xml:space="preserve">Spojevi nove instalacije na postojeću trebaju biti izvedeni čvrstim i čistim spojevima koja nakon izrade treba zaštititi od utjecaja korozije. Elektroinstalacija se izvodi uvlačenjem instalacijskih kabela u savitljive plastične cijevi koje ne podržavaju gorenje i polažu podžbukno ili na spušteni strop. Pri ulasku kabela u rasvjetne armature dodatno zaštititi uvodnicama kako ne bi došlo do mehaničkog oštećenja izolacije. Za sve eventualne promjene na elektroinstalaciji potrebno je obavijestiti i konzultirati se sa nadzornim inženjerom elektroradova ili projektanom. </t>
    </r>
  </si>
  <si>
    <t xml:space="preserve">Pripremni radovi - odspajanje i demontaža postojećih elemenata električne instalacije (razvodni i mjerni ormari, kabelski izvodi rasvjetnih tijela,rasvjetna tijela, sklopke, priključnice, informatičke priključnice, nosači, dio kabela, oprema...) na prostoru zahvata, sve uz suglasnost i odobrenje naručitelja. Nakon demontaže materijal popisati, predati investitoru iskoristiv dio, a ostatak odvesti na deponij i pravilno zbrinuti, sve s završnom obradom nakon izrade prodora i ukidanja stare instalacije. </t>
  </si>
  <si>
    <t xml:space="preserve">Isporučiti materijal i izvesti napajanje komunikacijskog ormara KO, kabelom PP00Y 3x2,5 mm2 uvučenim u plastične fleksibilne cijevi CS20 položene pod  žbuku, s izradom šlica u zidu od opeke i završnu obradu gotovom žbukom nakon, komplet sa svim potrebnim spojnim i montažnim materijalom. Duljina voda je 5 m.
</t>
  </si>
  <si>
    <t xml:space="preserve">Isporučiti materijal i izvesti povezivanje unutarnje jedinice klimatizacije s vanjskom jedinicom klimatizacije, kabelom LiYCY 2x0,75 mm2 uvučenim u plastične fleksibilne cijevi CS20 položene pod  žbuku, s izradom šlica u zidu od opeke i završnu obradu gotovom žbukom nakon dijelom u kabelske kabale, komplet sa svim potrebnim spojnim i montažnim materijalom. Prosječna duljina voda je 20 m.
</t>
  </si>
  <si>
    <t>Isporučiti materijal i postaviti na zid običnu instalacijsku sklopku 10A,250V, okvir 2M bijeli univerzalni nosač okvira s pandžama 1 struki, kutija ugradna 2M PZ za ugradnju u zidove, komplet sa svim potrebnim spojnim i montažnim materijalom.</t>
  </si>
  <si>
    <t xml:space="preserve">Isporučiti materijal i postaviti na zid izmjeničnu instalacijsku sklopku 10A,250V, okvir 2M bijeli univerzalni nosač okvira s pandžama 1 struki, kutija ugradna 2M PZ za ugradnju u zidove, komplet sa svim potrebnim spojnim i montažnim materijalom.
</t>
  </si>
  <si>
    <t xml:space="preserve">Isporučiti materijal i postaviti na zid križnu instalacijsku sklopku 10A,250V, okvir 2M bijeli univerzalni nosač okvira s pandžama 1 struki, kutija ugradna 2M PZ za ugradnju u zidove, komplet sa svim potrebnim spojnim i montažnim materijalom.
</t>
  </si>
  <si>
    <t>Isporučiti materijal i postaviti na zid serijsku instalacijsku sklopku 10A,250V, okvir 2M bijeli univerzalni nosač okvira s pandžama 1 struki, kutija ugradna 2M PZ za ugradnju u zidove, komplet sa svim potrebnim spojnim i montažnim materijalom.</t>
  </si>
  <si>
    <t>Isporučiti materijal i postaviti na zid dvije dvopolne priključnice s kontaktom za zaštitno uzemljenje i sa zaklopcem kontakata 16A, 250V bijela 2x, okvir 4M bijeli, nosivi okvir 4M, kutija ugradna 4M PZ za ugradnju u zidove, komplet sa svim potrebnim spojnim i montažnim materijalom</t>
  </si>
  <si>
    <t>Isporučiti materijal i postaviti na zid jednu dvopolnu priključnicu s kontaktom za zaštitno uzemljenje i sa zaklopcem kontakata 16A, 250V bijela 1x, okvir 2M bijeli, nosivi okvir 2M, kutija ugradna 2M PZ za ugradnju u zidove, komplet sa svim potrebnim spojnim i montažnim materijalom</t>
  </si>
  <si>
    <t>Isporučiti materijal i postaviti na zid u postojeći kabelski kanal jednu dvopolnu priključnicu s kontaktom za zaštitno uzemljenje i sa zaklopcem kontakata 16A, 250V bijela 1x, okvir 2M bijeli, nosivi okvir 2M, kutija ugradna 2M PZ za ugradnju u nišu kabelskog kanala, komplet sa svim potrebnim spojnim i montažnim materijalom</t>
  </si>
  <si>
    <t>Dobava, montaža i spajanje nadgradne LED svjetiljke, polikarbonatno kućište i difuzor, dimenzije 597x597x12mm(±5%),  snaga svjetiljke maksimalno 32W, svjetlosni tok svjetiljke minimalno 4200lm,  indeks uzvrata boje minimalno 80, korelirana temperatura nijanse bijelog svjetla 4000K, zaštita IP20, IK03, električna klasa I, temperaturno područje rada od -20˚C do +40˚C, svjetiljka treba imati izjavu za potvrđivanje CE znaka</t>
  </si>
  <si>
    <t xml:space="preserve">Prijava električne instalacije, ispitivanje, mjerenje, te izrada odgovarajućih protokola.
</t>
  </si>
  <si>
    <t>kpl</t>
  </si>
  <si>
    <t>Ukupno I. ELEKTRIČNA INSTALACIJA JAKE STRUJE (€) :</t>
  </si>
  <si>
    <t>II.</t>
  </si>
  <si>
    <t>INFORMACIJSKA I TELEFONSKA INSTALACIJA</t>
  </si>
  <si>
    <t xml:space="preserve">Isporučiti materijal i položiti pod žbuku, s izradom šlica u zidu od opeke fleksibilnu cijev CS32 u vertikalnom i horizontalnom vođenju, u koju se uvlači kabel 4xUTP category 6 tip 24 AWG a služi za privod telefonske instalacije, odnosno za povezivanje postojeće EKM s komunikacijskim ormarom KO, komplet sa svim potrebnim spojnim i montažnim materijalom. Duljina voda je 30 m
</t>
  </si>
  <si>
    <t xml:space="preserve">Isporučiti materijal i postaviti na zid, u prostorijama gdje nije prethodno izvedeno u vertikalnom i horizontalnom vođenju kabelske kanale, u koju se uvlači kabel za privod informacijske instalacije instalacije. Komplet sa svim potrebnim spojnim i montažnim materijalom.
</t>
  </si>
  <si>
    <t xml:space="preserve">Isporučiti materijal i izvesti telefonsko i informacijsko utikače mjesto komunikacijskim kabelom 2xUTP category 6 tip 24 AWG uvučenim postojeći i novi kabelski kanal s završnom obradom, komplet sa svim potrebnim spojnim i montažnim materijalom. Prosječna duljina voda je 25 m
</t>
  </si>
  <si>
    <t xml:space="preserve">Isporučiti materijal i postaviti u postojeći kabelski kanal dvije informatičke priključnice 2x RJ45 cat 6 UTP 1M bijela tip76561,  mosaik okvir 2M bijeli, nosivi okvir 2M, kutija ugradna 2M PZ, za  ugradnju u kabeleske kanele komplet sa svim potrebnim spojnim i montažnim materijalom.
</t>
  </si>
  <si>
    <t xml:space="preserve">Isporučiti materijal i postaviti u podnu kutiju četiri informatičke priključnice 4x RJ45 cat 6 UTP 1M bijela tip76561,  mosaik okvir 4M bijeli, za  ugradnju u podnu kutiju komplet sa svim potrebnim spojnim i montažnim materijalom.
</t>
  </si>
  <si>
    <t xml:space="preserve">Isporučiti materijal i postaviti na strop WIFI pristupnu točku karakteristika min. brzina: 300Mbps + 867Mbps
Standard: 802.11a/b/g/n, komplet sa svim potrebnim spojnim i montažnim materijalom.
</t>
  </si>
  <si>
    <t>Ukupno II. INFORMACIJSKA, TELEFONSKA I ANTENSKA INSTALACIJA (€) :</t>
  </si>
  <si>
    <t xml:space="preserve">REKAPITULACIJA </t>
  </si>
  <si>
    <t>SVEUKUPNO:</t>
  </si>
  <si>
    <t>REKAPITULACIJA:</t>
  </si>
  <si>
    <t>EUR</t>
  </si>
  <si>
    <t>Nacrti, tehnički opis i ovaj  troškovnik čine cjelinu projekta. Izvođač je dužan proučiti sve navedene dijelove, te u slučaju nejasnoća tražiti objašnjenje od projektanta, odnosno iznijeti svoje primjedbe.</t>
  </si>
  <si>
    <t>Svi radovi obuhvaćeni ovim troškovnikom moraju se izvesti u svemu po općim i pojedinačnim opisima iz troškovnika, pravilima struke, uputstvima projektanta i nadzornog inženjera, a po važećim tehničkim propisima.</t>
  </si>
  <si>
    <t>Izvođač je dužan na gradilištu čuvati svu potrebnu dokumentaciju propisanu Zakonom.</t>
  </si>
  <si>
    <t>GRAĐEVINSKO-OBRTNIČKI RADOVI:</t>
  </si>
  <si>
    <t>STROJARSKI RADOVI:</t>
  </si>
  <si>
    <t>ELEKTROTEHNIČKI RADOVI:</t>
  </si>
  <si>
    <t>UKUPNO ( 1 - 7  )</t>
  </si>
  <si>
    <t>REKAPITULACIJA GRAĐEVINSKO-OBRTNIČKIH RADOVA:</t>
  </si>
  <si>
    <t>Ličenje unutarnjih površina zidova (zidovi žbukani, od gipskartonskih obloga i slično) disperzivnom bojom s dva premaza i potrebnim predradnjama. Radna skela uračunata je u jediničnu cijenu. Jedinična cijena sadrži sitne popravke površina nakon izvedbe dopuna na elektroinstalacijama i klimatizaciji, potrebne zaštite podova, stolarije i okolnih elemenata interijera, i radove prema uputama proizvođača. U cijenu uključena i obrada špaleta oko otvora. Izvedba prema uputstvu proizvođača boje. Obračun po m2 površine.</t>
  </si>
  <si>
    <t xml:space="preserve">Drvena jednokrilna zaokretna puna unutarnja vrata sa štokovima.
Dovratnik od četinara I klase, pravokutnih oblika. Vratno krilo od cjevaste ispune ili slično. Obrada: ličenje krila i dovratnika u bijelu boju. Uključen sav potreban materijal i pribor za izradu i montažu, kvalitetan okov, petlje za vrata, brava s ključevima, obostrano kvake, rozete, odbojnik. Sve mjere ugradnje kontrolirati u naravi.
</t>
  </si>
  <si>
    <t>90 x 65 mm</t>
  </si>
  <si>
    <t>65 x 50 mm</t>
  </si>
  <si>
    <t>Nabava, dobava i ugradnja laminata u svijetloj nijansi (bez imitacije drveta) na unutarnje stepenice u prostoru debljine min. 8 mm, klase upotrebe 33 napravljenog od visoko kvalitetnog materijala sa zaštitom od prskanja i vlage na rubovima gazišta postavlja se tipska aluminijska lajsna koja je uključena u cijenu stavke. Laminat se postavlja na pjenastu podlogu debljine min. 3,00 mm ili ljepi  koja je također uključena u ovu stavku. U cijenu uključeni svi potrebni radovi i materijali za dovršetak radova. Obračun po m2 ugrađene podne obloge.</t>
  </si>
  <si>
    <t>Ovi "Opći tehnički uvjeti uz troškovnik" i svi “Opći uvjeti” uz pojedine grupe radova sastavni su dio troškovnika.</t>
  </si>
  <si>
    <t>Demontaža postojeće drvene, unutarnje stolarije. Stavka uključuje odvoz šute, demontiranih vrata na za to ovlaštenu deponiju udaljenosti do 20 km. U cijenu uključiti sav potreban rad, demontažu pragova i sredstva za rad te sve mjere osiguranja. Obračun po komadu demontiranih vrata i fiksnih ostakljenja sa svim opšavima, štokovima i ostalim elementima.</t>
  </si>
  <si>
    <t>Zaštita postojećih prozora, vrata, stolarije i bravarije koja se ne demontira sa folijama koje će spriječiti oštećenja postojećih elemenata, zaštita od prašenja i iznošenja otpadnog materijala kroz prostor koji se koristi. Tokom cijelog vremena izvođenja radova vršiti mokro čišćenje prostora kojim će se koristiti djelatnici za ulaz i izlaz sa gradilišta. Svi gore navedeni postupci i radovi uključeni su u cijenu stavke i obračunavaju se po kompletu.</t>
  </si>
  <si>
    <t>Demontaža i zbrinjavanje postojećih cilindara na vratima te dobava i ugradnja novih cilindara na vratima sa 3 ključa i zamjena kvaka sa novim inox kvakama sa rozetom.</t>
  </si>
  <si>
    <t xml:space="preserve">Dobava materijala, brušenje zidova, gletanje zidova, saniranje pukotina, saniranje ljuskavih dijelova kao priprema za ličenje. U cijenu stavke uračunati sve neophodne predradnje prema uputi proizvođača kao i potrebna zaštita podova, stolarije i okolnih elemenata interijera. Radna skela uračunata je u jediničnu cijenu.
U cijenu uključiti vrijednosti svih potrebnih radova, materijal te pokretnu radnu skelu za visinu prostorija. </t>
  </si>
  <si>
    <t xml:space="preserve">Dobava materijala i bojanje zidova lateks bojama u 2 premaza, uključivo sve ostale predradnje i impregnaciju. U cijenu uključiti bandažiranje i obradu svih spojeva zidova međusobno, spojeva zidova i stropova, spojeva između različite boje na zidovima te svih drugih spojeva te impregnaciju. Periva boja u tonu iz karte proizvođača ili RAL karte, prema izboru naručitelja. Jedinična cijena obuhvaća sav potreban rad, materijal i radnu skelu za visinu prostorije do pune gotovosti. Obračun po m². </t>
  </si>
  <si>
    <t xml:space="preserve">Priprema i ličenje stropova od punih i šupljih gipskartonskih ploča i slično, žbukanih te gletanih stropova poludisperznom bojom 2x u bijeloj boji. Jedinična cijena sadrži sitne popravke površina nakon izvedbe dopuna na elektroinstalacijama i klimatizaciji. U cijenu uključiti vrijednosti svih potrebnih radova, impregnaciju, potrebne zaštite podova, stolarije i okolnih elemenata interijera, materijal te pokretnu radnu skelu za visinu prostorija. </t>
  </si>
  <si>
    <t>U dokumentaciji su navedena tehnička pravila koja opisuju predmet nabave pomoću hrvatskih odnosno europskih odnosno međunarodnih normi. Ponuditelj treba ponuditi predmet nabave u skladu s normama iz dokumentacije o nabavi ili jednakovrijednim normama. Stoga za svaku navedenu normu navedenu pod dotičnom normizacijskom sustavu dozvoljeno je nuditi jednakovrijednu normu, tehničko odobrenje odnosno uputu iz odgovarajuće hrvatske, europske ili međunarodne nomenklature.</t>
  </si>
  <si>
    <t xml:space="preserve">Prilikom ugradnje specificirane opreme i materijala nužno je u cijelosti se pridržavati svih napomena i upozorenja navedenih u tekstualnom i grafičkom dijelu projekta i tehničkoj dokumentaciji proizvođača. Radovi moraju biti izvedeni prema projektu, te izvoditelj ne smije vršiti nikakve promjene ili odstupanja od projekta bez odobrenja stručnog nadzora, investitora i projektanta. Sva eventualna odstupanja od projekta moraju se upisati u građevinski dnevnik od strane nadzornog inženjera i moraju biti usuglašena od strane investitora. Bez odobrenja investitora, izvoditelj ne smije upotrebljavati materijale koji nisu predviđeni projektom. </t>
  </si>
  <si>
    <t>Ovim troškovnikom kao i projektom, predviđena je oprema proizvođača koja ispunjava parametre koji su projektom zahtijevani. Za sve proizvode koji su ponuđeni, Izvođač mora prije narudžbe opreme dostaviti katalošku i drugu dokumentaciju  proizvoda stručnom nadzori i za istu dobiti potvrdu od stručnog nadzora.</t>
  </si>
  <si>
    <t>Toplinski i parozaporno izolirani cjevovodi za razvod freonske instalacije (plinske i tekuće faze), koji se vode u vanjskom prostoru, dodatno se opremaju slojem 30 mm mineralne vune u zaštitnoj oblozi od Aluminijskog lima. Sve spojeve na Al oblozi u vanjskom prostoru zabrtviti bezbojnim silikonskim kitom.</t>
  </si>
  <si>
    <t>Komunikacijski kabel 5x1,5mm2 između vanjske jedinice i unutarnjih jedinica, uključivo kabliranje, kablove, spajanje i provjeru. Izvodi izvođač strojarskih instalacija.</t>
  </si>
  <si>
    <t>Fleksibilna plastična cijev za odvod kondezata izrađena od PVC materijala ili jednakovrijedno, savitljiva, te je otporna na sunce i ostale vremenske uvjete. Promjer 16 mm. Uključivo kanalica dimenzija 25x25 mm, te potreban broj spojnih i fazonskih komada, te pričvrsni i brtveni materijal. Spoj na odvodnju izvesti preko sifona.</t>
  </si>
  <si>
    <t>Isporučiti materijal i izvesti povezivanje komunikacijskog ormara KO, vodičem P/F 16 uvučenim u plastične fleksibilne cijevi CS20 položene pod žbuku s izradom šlica u zidu od opeke i završnu obradu gotovom žbukom nakon, komplet sa svim potrebnim spojnim i montažnim materijalom. Duljina voda je 5 m.</t>
  </si>
  <si>
    <t xml:space="preserve">Isporučiti materijal i izvesti napajanje vanjske jedinice klimatizacije, kabelom PP00Y 3x4 mm2 uvučenim u plastične fleksibilne cijevi CS32 položene pod žbuku, s izradom šlica u zidu od opeke i završnu obradu gotovom žbukom nakon, komplet sa svim potrebnim spojnim i montažnim materijalom. Prosječna duljina voda je 20 m.
</t>
  </si>
  <si>
    <t xml:space="preserve">Isporučiti materijal i izvesti napajanje unutarnje jedinice klimatizacije, kabelom PP00Y 3x1,5 mm2 uvučenim u plastične fleksibilne cijevi CS20 položene pod žbuku, s izradom šlica u zidu od opeke i završnu obradu gotovom žbukom nakon dijelom u kabelske kabale, komplet sa svim potrebnim spojnim i montažnim materijalom. Prosječna duljina voda je 20 m.
</t>
  </si>
  <si>
    <t xml:space="preserve">Isporučiti materijal i ugraditi na zid komunikacijski ormar KO 19" izrađen kao jednodijelni četveroredni nadgradni ormar, sa završnom obradom nakon ugradnje ormara U ormar se ugrađuje sljedeća oprema jednako vrijedna kao:
- razdjelnik 20 modula s razvodnim blokom sabirnca - kom 4
- polica 19" s montažom - kom 5
- switch 20 porta 100 Mbits - kom 4                                                   
- napajanje - kom 1
- ventilacija - kom 1  
- dvopolnu priključnicu s kontaktom za  zaštitno uzemljenje 16A, 250 V - kom 1 
- Sav ostali spojni i montažni materijal, te sva potrebna oprema za potpunu funkcionalnost komunikacijskog ormara
Sve spojeno i ispitano.
</t>
  </si>
  <si>
    <t>Isporučiti materijal i postaviti u novo izvedeni kabelski kanal dvije informatičke priključnice 2x RJ45 cat 6 UTP 1M bijela tip76561, mosaik okvir 2M bijeli, nosivi okvir 2M, kutija ugradna 2M PZ, za  ugradnju u kabeleske kanele komplet sa svim potrebnim spojnim i montažnim materijalom.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</si>
</sst>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82" formatCode="General_)"/>
    <numFmt numFmtId="183" formatCode="#,##0.00\ _k_n"/>
    <numFmt numFmtId="188" formatCode="#,#00"/>
  </numFmts>
  <fonts count="38">
    <font>
      <sz val="10"/>
      <name val="Arial"/>
      <family val="2"/>
      <charset val="238"/>
    </font>
    <font>
      <b/>
      <i/>
      <sz val="14"/>
      <name val="CRO_Avant_Garde-Bold"/>
      <family val="2"/>
      <charset val="238"/>
    </font>
    <font>
      <sz val="12"/>
      <name val="Helv"/>
      <family val="2"/>
      <charset val="238"/>
    </font>
    <font>
      <sz val="10"/>
      <name val="Arial"/>
      <family val="2"/>
      <charset val="238"/>
    </font>
    <font>
      <sz val="10"/>
      <name val="CRO_Bookman-Normal"/>
      <charset val="238"/>
    </font>
    <font>
      <b/>
      <sz val="8"/>
      <name val="Arial Narrow"/>
      <family val="2"/>
      <charset val="238"/>
    </font>
    <font>
      <sz val="10"/>
      <name val="Arial Narrow"/>
      <family val="2"/>
      <charset val="238"/>
    </font>
    <font>
      <sz val="9"/>
      <name val="Arial Narrow"/>
      <family val="2"/>
      <charset val="238"/>
    </font>
    <font>
      <sz val="12"/>
      <name val="Arial Narrow"/>
      <family val="2"/>
      <charset val="238"/>
    </font>
    <font>
      <b/>
      <sz val="10"/>
      <name val="Arial Narrow"/>
      <family val="2"/>
      <charset val="238"/>
    </font>
    <font>
      <b/>
      <i/>
      <sz val="14"/>
      <name val="Arial Narrow"/>
      <family val="2"/>
      <charset val="238"/>
    </font>
    <font>
      <b/>
      <i/>
      <sz val="10"/>
      <name val="Arial Narrow"/>
      <family val="2"/>
      <charset val="238"/>
    </font>
    <font>
      <vertAlign val="superscript"/>
      <sz val="10"/>
      <name val="Arial Narrow"/>
      <family val="2"/>
      <charset val="238"/>
    </font>
    <font>
      <sz val="11"/>
      <name val="Arial Narrow"/>
      <family val="2"/>
      <charset val="238"/>
    </font>
    <font>
      <b/>
      <i/>
      <sz val="12"/>
      <name val="Arial Narrow"/>
      <family val="2"/>
      <charset val="238"/>
    </font>
    <font>
      <sz val="14"/>
      <name val="Arial Narrow"/>
      <family val="2"/>
      <charset val="238"/>
    </font>
    <font>
      <i/>
      <sz val="12"/>
      <name val="Arial Narrow"/>
      <family val="2"/>
      <charset val="238"/>
    </font>
    <font>
      <i/>
      <sz val="14"/>
      <name val="Arial Narrow"/>
      <family val="2"/>
      <charset val="238"/>
    </font>
    <font>
      <b/>
      <sz val="11"/>
      <name val="Arial Narrow"/>
      <family val="2"/>
      <charset val="238"/>
    </font>
    <font>
      <sz val="9"/>
      <name val="Arial"/>
      <family val="2"/>
      <charset val="238"/>
    </font>
    <font>
      <sz val="11"/>
      <color indexed="8"/>
      <name val="Arial"/>
      <family val="2"/>
      <charset val="238"/>
    </font>
    <font>
      <sz val="12"/>
      <name val="Arial CE"/>
      <charset val="238"/>
    </font>
    <font>
      <sz val="10"/>
      <name val="Arial"/>
      <family val="2"/>
    </font>
    <font>
      <b/>
      <sz val="10"/>
      <name val="Arial"/>
      <family val="2"/>
      <charset val="238"/>
    </font>
    <font>
      <sz val="11"/>
      <name val="Arial"/>
      <family val="2"/>
      <charset val="238"/>
    </font>
    <font>
      <i/>
      <u/>
      <sz val="10"/>
      <name val="Arial"/>
      <family val="2"/>
      <charset val="238"/>
    </font>
    <font>
      <b/>
      <sz val="10"/>
      <name val="Arial"/>
      <family val="2"/>
    </font>
    <font>
      <sz val="10"/>
      <color indexed="8"/>
      <name val="Arial"/>
      <family val="2"/>
    </font>
    <font>
      <b/>
      <sz val="12"/>
      <name val="Arial"/>
      <family val="2"/>
      <charset val="238"/>
    </font>
    <font>
      <b/>
      <i/>
      <sz val="10"/>
      <name val="Arial"/>
      <family val="2"/>
      <charset val="238"/>
    </font>
    <font>
      <sz val="11"/>
      <color theme="1"/>
      <name val="Calibri"/>
      <family val="2"/>
      <charset val="238"/>
      <scheme val="minor"/>
    </font>
    <font>
      <sz val="10"/>
      <color theme="1"/>
      <name val="Arial Narrow"/>
      <family val="2"/>
      <charset val="238"/>
    </font>
    <font>
      <sz val="10"/>
      <color rgb="FFFF0000"/>
      <name val="Arial Narrow"/>
      <family val="2"/>
      <charset val="238"/>
    </font>
    <font>
      <b/>
      <sz val="10"/>
      <color theme="1"/>
      <name val="Arial"/>
      <family val="2"/>
      <charset val="238"/>
    </font>
    <font>
      <sz val="10"/>
      <color theme="1"/>
      <name val="Arial"/>
      <family val="2"/>
      <charset val="238"/>
    </font>
    <font>
      <sz val="9"/>
      <color theme="1"/>
      <name val="Arial"/>
      <family val="2"/>
      <charset val="238"/>
    </font>
    <font>
      <b/>
      <u/>
      <sz val="10"/>
      <color theme="1"/>
      <name val="Arial"/>
      <family val="2"/>
      <charset val="238"/>
    </font>
    <font>
      <b/>
      <i/>
      <sz val="10"/>
      <color theme="1"/>
      <name val="Arial"/>
      <family val="2"/>
      <charset val="238"/>
    </font>
  </fonts>
  <fills count="5">
    <fill>
      <patternFill patternType="none"/>
    </fill>
    <fill>
      <patternFill patternType="gray125"/>
    </fill>
    <fill>
      <patternFill patternType="solid">
        <fgColor indexed="31"/>
        <bgColor indexed="22"/>
      </patternFill>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bottom style="thin">
        <color indexed="64"/>
      </bottom>
      <diagonal/>
    </border>
    <border>
      <left/>
      <right/>
      <top/>
      <bottom style="medium">
        <color indexed="8"/>
      </bottom>
      <diagonal/>
    </border>
    <border>
      <left/>
      <right/>
      <top/>
      <bottom style="medium">
        <color indexed="64"/>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3" fillId="0" borderId="0"/>
    <xf numFmtId="0" fontId="3" fillId="0" borderId="0"/>
    <xf numFmtId="0" fontId="24" fillId="0" borderId="0"/>
    <xf numFmtId="0" fontId="4" fillId="0" borderId="0"/>
    <xf numFmtId="0" fontId="20" fillId="0" borderId="0"/>
    <xf numFmtId="0" fontId="30" fillId="0" borderId="0"/>
    <xf numFmtId="0" fontId="21" fillId="0" borderId="0"/>
    <xf numFmtId="0" fontId="2" fillId="0" borderId="0"/>
    <xf numFmtId="0" fontId="3" fillId="0" borderId="0"/>
    <xf numFmtId="188" fontId="19" fillId="0" borderId="0" applyFill="0" applyBorder="0" applyProtection="0">
      <alignment horizontal="justify" vertical="justify"/>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cellStyleXfs>
  <cellXfs count="280">
    <xf numFmtId="0" fontId="0" fillId="0" borderId="0" xfId="0"/>
    <xf numFmtId="182" fontId="1" fillId="0" borderId="0" xfId="8" applyNumberFormat="1" applyFont="1" applyAlignment="1" applyProtection="1">
      <alignment horizontal="left" vertical="center"/>
    </xf>
    <xf numFmtId="0" fontId="6" fillId="0" borderId="0" xfId="0" applyFont="1"/>
    <xf numFmtId="0" fontId="7" fillId="0" borderId="0" xfId="19" applyFont="1" applyBorder="1" applyAlignment="1">
      <alignment horizontal="center" vertical="center" textRotation="90"/>
    </xf>
    <xf numFmtId="0" fontId="8" fillId="0" borderId="0" xfId="19" applyFont="1" applyBorder="1" applyAlignment="1">
      <alignment horizontal="center" vertical="center" wrapText="1" readingOrder="1"/>
    </xf>
    <xf numFmtId="0" fontId="8" fillId="0" borderId="0" xfId="19" applyFont="1" applyBorder="1" applyAlignment="1">
      <alignment horizontal="center" wrapText="1" readingOrder="1"/>
    </xf>
    <xf numFmtId="183" fontId="7" fillId="0" borderId="0" xfId="19" applyNumberFormat="1" applyFont="1" applyBorder="1" applyAlignment="1">
      <alignment horizontal="center" wrapText="1"/>
    </xf>
    <xf numFmtId="0" fontId="6" fillId="0" borderId="0" xfId="19" applyNumberFormat="1" applyFont="1" applyBorder="1" applyAlignment="1">
      <alignment horizontal="left" vertical="center" wrapText="1" readingOrder="1"/>
    </xf>
    <xf numFmtId="0" fontId="9" fillId="0" borderId="0" xfId="19" applyNumberFormat="1" applyFont="1" applyBorder="1" applyAlignment="1">
      <alignment horizontal="center" wrapText="1" readingOrder="1"/>
    </xf>
    <xf numFmtId="182" fontId="10" fillId="0" borderId="0" xfId="8" applyNumberFormat="1" applyFont="1" applyAlignment="1" applyProtection="1">
      <alignment horizontal="left" vertical="center"/>
    </xf>
    <xf numFmtId="182" fontId="10" fillId="0" borderId="0" xfId="8" applyNumberFormat="1" applyFont="1" applyAlignment="1" applyProtection="1">
      <alignment horizontal="center"/>
    </xf>
    <xf numFmtId="0" fontId="11" fillId="0" borderId="0" xfId="0" applyFont="1"/>
    <xf numFmtId="0" fontId="11" fillId="0" borderId="0" xfId="0" applyFont="1" applyAlignment="1">
      <alignment horizontal="center"/>
    </xf>
    <xf numFmtId="0" fontId="6" fillId="0" borderId="0" xfId="19" applyFont="1" applyAlignment="1">
      <alignment horizontal="left" vertical="top" wrapText="1" readingOrder="1"/>
    </xf>
    <xf numFmtId="0" fontId="6" fillId="0" borderId="0" xfId="8" applyFont="1" applyAlignment="1">
      <alignment horizontal="center" wrapText="1"/>
    </xf>
    <xf numFmtId="0" fontId="6" fillId="0" borderId="0" xfId="8" applyFont="1" applyAlignment="1">
      <alignment horizontal="right" vertical="center" wrapText="1"/>
    </xf>
    <xf numFmtId="0" fontId="6" fillId="0" borderId="0" xfId="19" applyFont="1" applyFill="1" applyAlignment="1">
      <alignment horizontal="left" vertical="top" wrapText="1" readingOrder="1"/>
    </xf>
    <xf numFmtId="0" fontId="6" fillId="0" borderId="0" xfId="19" applyFont="1" applyFill="1" applyAlignment="1">
      <alignment horizontal="center" wrapText="1" readingOrder="1"/>
    </xf>
    <xf numFmtId="0" fontId="6" fillId="0" borderId="0" xfId="0" applyFont="1" applyFill="1"/>
    <xf numFmtId="0" fontId="6" fillId="0" borderId="0" xfId="19" applyNumberFormat="1" applyFont="1" applyAlignment="1">
      <alignment horizontal="left" vertical="top" wrapText="1" readingOrder="1"/>
    </xf>
    <xf numFmtId="0" fontId="6" fillId="0" borderId="0" xfId="8" quotePrefix="1" applyFont="1" applyFill="1" applyAlignment="1">
      <alignment horizontal="center" wrapText="1"/>
    </xf>
    <xf numFmtId="0" fontId="6" fillId="0" borderId="0" xfId="8" quotePrefix="1" applyFont="1" applyFill="1" applyAlignment="1">
      <alignment horizontal="right" vertical="center" wrapText="1"/>
    </xf>
    <xf numFmtId="0" fontId="6" fillId="0" borderId="0" xfId="8" quotePrefix="1" applyFont="1" applyFill="1" applyAlignment="1">
      <alignment horizontal="left" vertical="center" wrapText="1"/>
    </xf>
    <xf numFmtId="0" fontId="6" fillId="0" borderId="0" xfId="0" applyFont="1" applyAlignment="1">
      <alignment horizontal="center"/>
    </xf>
    <xf numFmtId="182" fontId="14" fillId="0" borderId="0" xfId="8" applyNumberFormat="1" applyFont="1" applyAlignment="1" applyProtection="1">
      <alignment horizontal="left" vertical="center"/>
    </xf>
    <xf numFmtId="182" fontId="14" fillId="0" borderId="0" xfId="8" applyNumberFormat="1" applyFont="1" applyAlignment="1" applyProtection="1">
      <alignment horizontal="center"/>
    </xf>
    <xf numFmtId="183" fontId="6" fillId="0" borderId="0" xfId="0" applyNumberFormat="1" applyFont="1" applyAlignment="1">
      <alignment horizontal="center"/>
    </xf>
    <xf numFmtId="183" fontId="6" fillId="0" borderId="0" xfId="0" applyNumberFormat="1" applyFont="1" applyFill="1" applyAlignment="1">
      <alignment horizontal="center"/>
    </xf>
    <xf numFmtId="183" fontId="6" fillId="0" borderId="0" xfId="0" applyNumberFormat="1" applyFont="1" applyAlignment="1">
      <alignment horizontal="right"/>
    </xf>
    <xf numFmtId="4" fontId="17" fillId="0" borderId="0" xfId="8" applyNumberFormat="1" applyFont="1" applyAlignment="1" applyProtection="1">
      <alignment horizontal="right"/>
    </xf>
    <xf numFmtId="0" fontId="6" fillId="0" borderId="0" xfId="0" applyFont="1" applyAlignment="1">
      <alignment horizontal="center" vertical="top"/>
    </xf>
    <xf numFmtId="1" fontId="6" fillId="0" borderId="0" xfId="0" applyNumberFormat="1" applyFont="1" applyAlignment="1">
      <alignment horizontal="center" vertical="top"/>
    </xf>
    <xf numFmtId="0" fontId="6" fillId="0" borderId="0" xfId="0" applyFont="1" applyFill="1" applyAlignment="1">
      <alignment horizontal="center" vertical="top"/>
    </xf>
    <xf numFmtId="182" fontId="17" fillId="0" borderId="0" xfId="8" applyNumberFormat="1" applyFont="1" applyAlignment="1" applyProtection="1">
      <alignment horizontal="center" vertical="center"/>
    </xf>
    <xf numFmtId="182" fontId="15" fillId="0" borderId="0" xfId="8" applyNumberFormat="1" applyFont="1" applyAlignment="1" applyProtection="1">
      <alignment horizontal="center" vertical="center"/>
    </xf>
    <xf numFmtId="183" fontId="7" fillId="0" borderId="0" xfId="19" applyNumberFormat="1" applyFont="1" applyBorder="1" applyAlignment="1">
      <alignment wrapText="1"/>
    </xf>
    <xf numFmtId="183" fontId="6" fillId="0" borderId="0" xfId="0" applyNumberFormat="1" applyFont="1" applyAlignment="1"/>
    <xf numFmtId="183" fontId="6" fillId="0" borderId="0" xfId="0" applyNumberFormat="1" applyFont="1" applyFill="1" applyAlignment="1"/>
    <xf numFmtId="183" fontId="8" fillId="0" borderId="0" xfId="8" applyNumberFormat="1" applyFont="1" applyAlignment="1" applyProtection="1"/>
    <xf numFmtId="183" fontId="16" fillId="0" borderId="0" xfId="8" applyNumberFormat="1" applyFont="1" applyAlignment="1" applyProtection="1"/>
    <xf numFmtId="183" fontId="8" fillId="0" borderId="0" xfId="8" applyNumberFormat="1" applyFont="1" applyAlignment="1"/>
    <xf numFmtId="182" fontId="16" fillId="0" borderId="0" xfId="8" applyNumberFormat="1" applyFont="1" applyAlignment="1" applyProtection="1">
      <alignment horizontal="center" vertical="center"/>
    </xf>
    <xf numFmtId="4" fontId="16" fillId="0" borderId="0" xfId="8" applyNumberFormat="1" applyFont="1" applyAlignment="1" applyProtection="1">
      <alignment horizontal="right"/>
    </xf>
    <xf numFmtId="0" fontId="13" fillId="0" borderId="0" xfId="0" applyFont="1" applyAlignment="1">
      <alignment horizontal="center" vertical="top"/>
    </xf>
    <xf numFmtId="182" fontId="18" fillId="0" borderId="0" xfId="8" applyNumberFormat="1" applyFont="1" applyAlignment="1" applyProtection="1">
      <alignment horizontal="left" vertical="center"/>
    </xf>
    <xf numFmtId="182" fontId="18" fillId="0" borderId="0" xfId="8" applyNumberFormat="1" applyFont="1" applyAlignment="1" applyProtection="1">
      <alignment horizontal="center"/>
    </xf>
    <xf numFmtId="183" fontId="13" fillId="0" borderId="0" xfId="0" applyNumberFormat="1" applyFont="1" applyAlignment="1"/>
    <xf numFmtId="183" fontId="13" fillId="0" borderId="0" xfId="0" applyNumberFormat="1" applyFont="1" applyAlignment="1">
      <alignment horizontal="right"/>
    </xf>
    <xf numFmtId="182" fontId="13" fillId="0" borderId="0" xfId="8" quotePrefix="1" applyNumberFormat="1" applyFont="1" applyAlignment="1" applyProtection="1">
      <alignment horizontal="center" vertical="center"/>
    </xf>
    <xf numFmtId="0" fontId="13" fillId="0" borderId="0" xfId="0" applyFont="1"/>
    <xf numFmtId="0" fontId="13" fillId="0" borderId="0" xfId="0" applyFont="1" applyAlignment="1">
      <alignment horizontal="center"/>
    </xf>
    <xf numFmtId="0" fontId="13" fillId="0" borderId="0" xfId="0" applyFont="1" applyAlignment="1"/>
    <xf numFmtId="182" fontId="13" fillId="0" borderId="0" xfId="8" applyNumberFormat="1" applyFont="1" applyAlignment="1" applyProtection="1">
      <alignment horizontal="center" vertical="center"/>
    </xf>
    <xf numFmtId="183" fontId="13" fillId="0" borderId="0" xfId="8" applyNumberFormat="1" applyFont="1" applyAlignment="1" applyProtection="1"/>
    <xf numFmtId="4" fontId="18" fillId="0" borderId="0" xfId="8" applyNumberFormat="1" applyFont="1" applyAlignment="1" applyProtection="1">
      <alignment horizontal="right"/>
    </xf>
    <xf numFmtId="183" fontId="18" fillId="0" borderId="0" xfId="0" applyNumberFormat="1" applyFont="1" applyAlignment="1">
      <alignment horizontal="right"/>
    </xf>
    <xf numFmtId="188" fontId="9" fillId="0" borderId="0" xfId="10" applyFont="1" applyAlignment="1">
      <alignment horizontal="center" vertical="justify"/>
    </xf>
    <xf numFmtId="0" fontId="31" fillId="0" borderId="0" xfId="0" applyFont="1" applyAlignment="1">
      <alignment horizontal="center" vertical="top"/>
    </xf>
    <xf numFmtId="0" fontId="6" fillId="0" borderId="0" xfId="12" applyFont="1" applyAlignment="1">
      <alignment vertical="top" wrapText="1"/>
    </xf>
    <xf numFmtId="0" fontId="6" fillId="0" borderId="0" xfId="13" applyFont="1" applyAlignment="1">
      <alignment vertical="top" wrapText="1"/>
    </xf>
    <xf numFmtId="188" fontId="6" fillId="0" borderId="0" xfId="10" applyFont="1">
      <alignment horizontal="justify" vertical="justify"/>
    </xf>
    <xf numFmtId="188" fontId="6" fillId="0" borderId="1" xfId="10" applyFont="1" applyBorder="1">
      <alignment horizontal="justify" vertical="justify"/>
    </xf>
    <xf numFmtId="0" fontId="9" fillId="0" borderId="0" xfId="14" applyFont="1" applyAlignment="1">
      <alignment vertical="top" wrapText="1"/>
    </xf>
    <xf numFmtId="0" fontId="6" fillId="0" borderId="0" xfId="14" applyFont="1" applyAlignment="1">
      <alignment vertical="top" wrapText="1"/>
    </xf>
    <xf numFmtId="0" fontId="6" fillId="0" borderId="0" xfId="16" applyFont="1" applyAlignment="1">
      <alignment vertical="top" wrapText="1"/>
    </xf>
    <xf numFmtId="0" fontId="9" fillId="0" borderId="0" xfId="16" applyFont="1" applyAlignment="1">
      <alignment vertical="top" wrapText="1"/>
    </xf>
    <xf numFmtId="0" fontId="9" fillId="0" borderId="0" xfId="17" applyFont="1" applyAlignment="1">
      <alignment vertical="top" wrapText="1"/>
    </xf>
    <xf numFmtId="0" fontId="6" fillId="0" borderId="0" xfId="17" applyFont="1" applyAlignment="1">
      <alignment vertical="top" wrapText="1"/>
    </xf>
    <xf numFmtId="17" fontId="6" fillId="0" borderId="0" xfId="0" applyNumberFormat="1" applyFont="1" applyAlignment="1">
      <alignment horizontal="center" vertical="top"/>
    </xf>
    <xf numFmtId="0" fontId="6" fillId="0" borderId="0" xfId="0" applyFont="1" applyAlignment="1">
      <alignment horizontal="justify" vertical="top"/>
    </xf>
    <xf numFmtId="0" fontId="6" fillId="0" borderId="0" xfId="18" applyFont="1" applyAlignment="1">
      <alignment horizontal="justify" vertical="top" wrapText="1"/>
    </xf>
    <xf numFmtId="0" fontId="32" fillId="0" borderId="0" xfId="19" applyNumberFormat="1" applyFont="1" applyAlignment="1">
      <alignment horizontal="left" vertical="top" wrapText="1" readingOrder="1"/>
    </xf>
    <xf numFmtId="0" fontId="18" fillId="0" borderId="0" xfId="0" applyFont="1"/>
    <xf numFmtId="17" fontId="9" fillId="3" borderId="2" xfId="0" applyNumberFormat="1" applyFont="1" applyFill="1" applyBorder="1" applyAlignment="1">
      <alignment horizontal="center" vertical="top"/>
    </xf>
    <xf numFmtId="0" fontId="9" fillId="3" borderId="3" xfId="19" applyNumberFormat="1" applyFont="1" applyFill="1" applyBorder="1" applyAlignment="1">
      <alignment horizontal="left" vertical="top" wrapText="1" readingOrder="1"/>
    </xf>
    <xf numFmtId="0" fontId="9" fillId="3" borderId="3" xfId="8" quotePrefix="1" applyFont="1" applyFill="1" applyBorder="1" applyAlignment="1">
      <alignment horizontal="center" wrapText="1"/>
    </xf>
    <xf numFmtId="183" fontId="9" fillId="3" borderId="3" xfId="0" applyNumberFormat="1" applyFont="1" applyFill="1" applyBorder="1" applyAlignment="1"/>
    <xf numFmtId="183" fontId="9" fillId="3" borderId="4" xfId="0" applyNumberFormat="1" applyFont="1" applyFill="1" applyBorder="1" applyAlignment="1">
      <alignment horizontal="center"/>
    </xf>
    <xf numFmtId="0" fontId="9" fillId="3" borderId="2" xfId="0" applyFont="1" applyFill="1" applyBorder="1" applyAlignment="1">
      <alignment horizontal="center" vertical="top"/>
    </xf>
    <xf numFmtId="0" fontId="9" fillId="3" borderId="3" xfId="8" quotePrefix="1" applyFont="1" applyFill="1" applyBorder="1" applyAlignment="1">
      <alignment horizontal="left" vertical="center"/>
    </xf>
    <xf numFmtId="0" fontId="9" fillId="3" borderId="3" xfId="8" quotePrefix="1" applyFont="1" applyFill="1" applyBorder="1" applyAlignment="1">
      <alignment horizontal="center"/>
    </xf>
    <xf numFmtId="183" fontId="6" fillId="3" borderId="4" xfId="0" applyNumberFormat="1" applyFont="1" applyFill="1" applyBorder="1" applyAlignment="1">
      <alignment horizontal="center"/>
    </xf>
    <xf numFmtId="183" fontId="6" fillId="0" borderId="0" xfId="8" applyNumberFormat="1" applyFont="1" applyFill="1" applyAlignment="1" applyProtection="1">
      <alignment horizontal="center"/>
    </xf>
    <xf numFmtId="182" fontId="17" fillId="0" borderId="0" xfId="8" applyNumberFormat="1" applyFont="1" applyAlignment="1" applyProtection="1">
      <alignment horizontal="left" vertical="center"/>
    </xf>
    <xf numFmtId="183" fontId="9" fillId="3" borderId="3" xfId="0" applyNumberFormat="1" applyFont="1" applyFill="1" applyBorder="1" applyAlignment="1">
      <alignment horizontal="center"/>
    </xf>
    <xf numFmtId="183" fontId="32" fillId="0" borderId="0" xfId="8" applyNumberFormat="1" applyFont="1" applyFill="1" applyAlignment="1" applyProtection="1">
      <alignment horizontal="center"/>
    </xf>
    <xf numFmtId="183" fontId="13" fillId="0" borderId="0" xfId="0" applyNumberFormat="1" applyFont="1" applyAlignment="1">
      <alignment horizontal="center"/>
    </xf>
    <xf numFmtId="4" fontId="13" fillId="0" borderId="0" xfId="8" applyNumberFormat="1" applyFont="1" applyAlignment="1" applyProtection="1">
      <alignment horizontal="center"/>
    </xf>
    <xf numFmtId="183" fontId="13" fillId="0" borderId="0" xfId="8" applyNumberFormat="1" applyFont="1" applyAlignment="1" applyProtection="1">
      <alignment horizontal="center"/>
    </xf>
    <xf numFmtId="183" fontId="8" fillId="0" borderId="0" xfId="8" applyNumberFormat="1" applyFont="1" applyAlignment="1" applyProtection="1">
      <alignment horizontal="center"/>
    </xf>
    <xf numFmtId="183" fontId="6" fillId="0" borderId="0" xfId="8" applyNumberFormat="1" applyFont="1" applyAlignment="1" applyProtection="1">
      <alignment horizontal="center"/>
    </xf>
    <xf numFmtId="183" fontId="16" fillId="0" borderId="0" xfId="8" applyNumberFormat="1" applyFont="1" applyAlignment="1" applyProtection="1">
      <alignment horizontal="center"/>
    </xf>
    <xf numFmtId="183" fontId="8" fillId="0" borderId="0" xfId="8" applyNumberFormat="1" applyFont="1" applyAlignment="1">
      <alignment horizontal="center"/>
    </xf>
    <xf numFmtId="0" fontId="6" fillId="0" borderId="0" xfId="0" applyFont="1" applyAlignment="1">
      <alignment horizontal="justify" vertical="top" wrapText="1"/>
    </xf>
    <xf numFmtId="4" fontId="3" fillId="0" borderId="0" xfId="0" applyNumberFormat="1" applyFont="1" applyAlignment="1" applyProtection="1">
      <alignment horizontal="right"/>
      <protection locked="0"/>
    </xf>
    <xf numFmtId="4" fontId="3" fillId="0" borderId="0" xfId="7" applyNumberFormat="1" applyFont="1" applyAlignment="1" applyProtection="1">
      <alignment horizontal="right"/>
      <protection locked="0"/>
    </xf>
    <xf numFmtId="4" fontId="22" fillId="0" borderId="0" xfId="7" applyNumberFormat="1" applyFont="1" applyAlignment="1" applyProtection="1">
      <alignment horizontal="right"/>
      <protection locked="0"/>
    </xf>
    <xf numFmtId="4" fontId="22" fillId="0" borderId="0" xfId="3" applyNumberFormat="1" applyFont="1" applyAlignment="1" applyProtection="1">
      <alignment horizontal="right"/>
      <protection locked="0"/>
    </xf>
    <xf numFmtId="4" fontId="22" fillId="0" borderId="0" xfId="7" applyNumberFormat="1" applyFont="1" applyProtection="1">
      <protection locked="0"/>
    </xf>
    <xf numFmtId="0" fontId="23"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4" fontId="23" fillId="2" borderId="6" xfId="1" applyNumberFormat="1" applyFont="1" applyFill="1" applyBorder="1" applyAlignment="1">
      <alignment horizontal="center" vertical="center" wrapText="1"/>
    </xf>
    <xf numFmtId="4" fontId="23" fillId="2" borderId="5" xfId="20" applyNumberFormat="1" applyFont="1" applyFill="1" applyBorder="1" applyAlignment="1">
      <alignment horizontal="center" vertical="center" wrapText="1"/>
    </xf>
    <xf numFmtId="4" fontId="23" fillId="2" borderId="7" xfId="20" applyNumberFormat="1" applyFont="1" applyFill="1" applyBorder="1" applyAlignment="1">
      <alignment horizontal="center" vertical="center" wrapText="1"/>
    </xf>
    <xf numFmtId="0" fontId="0" fillId="0" borderId="8" xfId="1" applyFont="1" applyBorder="1" applyAlignment="1">
      <alignment horizontal="center" vertical="top" wrapText="1"/>
    </xf>
    <xf numFmtId="0" fontId="0" fillId="0" borderId="8" xfId="1" applyFont="1" applyBorder="1" applyAlignment="1">
      <alignment vertical="top" wrapText="1"/>
    </xf>
    <xf numFmtId="0" fontId="0" fillId="0" borderId="8" xfId="1" applyFont="1" applyBorder="1" applyAlignment="1">
      <alignment horizontal="center" vertical="center" wrapText="1"/>
    </xf>
    <xf numFmtId="4" fontId="0" fillId="0" borderId="8" xfId="1" applyNumberFormat="1" applyFont="1" applyBorder="1" applyAlignment="1">
      <alignment horizontal="center" vertical="center" wrapText="1"/>
    </xf>
    <xf numFmtId="4" fontId="0" fillId="0" borderId="8" xfId="20" applyNumberFormat="1" applyFont="1" applyBorder="1" applyAlignment="1">
      <alignment horizontal="center" vertical="center" wrapText="1"/>
    </xf>
    <xf numFmtId="0" fontId="33" fillId="0" borderId="0" xfId="1" applyFont="1" applyAlignment="1">
      <alignment horizontal="center" vertical="top" wrapText="1"/>
    </xf>
    <xf numFmtId="0" fontId="33" fillId="0" borderId="0" xfId="1" applyFont="1" applyAlignment="1">
      <alignment vertical="top" wrapText="1"/>
    </xf>
    <xf numFmtId="4" fontId="34" fillId="0" borderId="0" xfId="1" applyNumberFormat="1" applyFont="1" applyAlignment="1">
      <alignment horizontal="right" wrapText="1"/>
    </xf>
    <xf numFmtId="0" fontId="34" fillId="0" borderId="0" xfId="1" applyFont="1" applyAlignment="1">
      <alignment horizontal="center" vertical="top" wrapText="1"/>
    </xf>
    <xf numFmtId="0" fontId="35" fillId="0" borderId="0" xfId="1" applyFont="1" applyAlignment="1">
      <alignment vertical="top" wrapText="1"/>
    </xf>
    <xf numFmtId="0" fontId="34" fillId="0" borderId="0" xfId="1" applyFont="1" applyAlignment="1">
      <alignment horizontal="center" wrapText="1"/>
    </xf>
    <xf numFmtId="0" fontId="34" fillId="0" borderId="0" xfId="1" applyFont="1" applyAlignment="1">
      <alignment horizontal="justify" vertical="top" wrapText="1"/>
    </xf>
    <xf numFmtId="2" fontId="34" fillId="0" borderId="0" xfId="1" applyNumberFormat="1" applyFont="1" applyAlignment="1">
      <alignment horizontal="right" wrapText="1"/>
    </xf>
    <xf numFmtId="0" fontId="34" fillId="0" borderId="9" xfId="1" applyFont="1" applyBorder="1" applyAlignment="1">
      <alignment horizontal="center" vertical="top" wrapText="1"/>
    </xf>
    <xf numFmtId="0" fontId="35" fillId="0" borderId="9" xfId="1" applyFont="1" applyBorder="1" applyAlignment="1">
      <alignment vertical="top" wrapText="1"/>
    </xf>
    <xf numFmtId="0" fontId="34" fillId="0" borderId="10" xfId="1" applyFont="1" applyBorder="1" applyAlignment="1">
      <alignment horizontal="center" wrapText="1"/>
    </xf>
    <xf numFmtId="2" fontId="34" fillId="0" borderId="10" xfId="1" applyNumberFormat="1" applyFont="1" applyBorder="1" applyAlignment="1">
      <alignment horizontal="right" wrapText="1"/>
    </xf>
    <xf numFmtId="4" fontId="34" fillId="0" borderId="10" xfId="1" applyNumberFormat="1" applyFont="1" applyBorder="1" applyAlignment="1">
      <alignment horizontal="right" wrapText="1"/>
    </xf>
    <xf numFmtId="0" fontId="0" fillId="0" borderId="0" xfId="1" applyFont="1" applyAlignment="1">
      <alignment vertical="top" wrapText="1"/>
    </xf>
    <xf numFmtId="0" fontId="0" fillId="0" borderId="0" xfId="1" applyFont="1" applyAlignment="1">
      <alignment horizontal="center"/>
    </xf>
    <xf numFmtId="4" fontId="0" fillId="0" borderId="0" xfId="1" applyNumberFormat="1" applyFont="1" applyAlignment="1">
      <alignment horizontal="right"/>
    </xf>
    <xf numFmtId="0" fontId="0" fillId="0" borderId="9" xfId="1" applyFont="1" applyBorder="1" applyAlignment="1">
      <alignment vertical="top" wrapText="1"/>
    </xf>
    <xf numFmtId="0" fontId="0" fillId="0" borderId="11" xfId="1" applyFont="1" applyBorder="1" applyAlignment="1">
      <alignment horizontal="center"/>
    </xf>
    <xf numFmtId="4" fontId="0" fillId="0" borderId="11" xfId="1" applyNumberFormat="1" applyFont="1" applyBorder="1" applyAlignment="1">
      <alignment horizontal="right"/>
    </xf>
    <xf numFmtId="4" fontId="3" fillId="0" borderId="10" xfId="1" applyNumberFormat="1" applyBorder="1" applyAlignment="1">
      <alignment horizontal="right" wrapText="1"/>
    </xf>
    <xf numFmtId="0" fontId="34" fillId="0" borderId="12" xfId="1" applyFont="1" applyBorder="1" applyAlignment="1">
      <alignment horizontal="center" vertical="top" wrapText="1"/>
    </xf>
    <xf numFmtId="4" fontId="33" fillId="0" borderId="13" xfId="1" applyNumberFormat="1" applyFont="1" applyBorder="1" applyAlignment="1">
      <alignment horizontal="right" wrapText="1"/>
    </xf>
    <xf numFmtId="0" fontId="34" fillId="0" borderId="11" xfId="1" applyFont="1" applyBorder="1" applyAlignment="1">
      <alignment horizontal="center" wrapText="1"/>
    </xf>
    <xf numFmtId="4" fontId="34" fillId="0" borderId="11" xfId="1" applyNumberFormat="1" applyFont="1" applyBorder="1" applyAlignment="1">
      <alignment horizontal="right" wrapText="1"/>
    </xf>
    <xf numFmtId="0" fontId="33" fillId="0" borderId="0" xfId="1" applyFont="1" applyAlignment="1">
      <alignment vertical="center" wrapText="1"/>
    </xf>
    <xf numFmtId="4" fontId="33" fillId="0" borderId="0" xfId="1" applyNumberFormat="1" applyFont="1" applyAlignment="1">
      <alignment horizontal="right" wrapText="1"/>
    </xf>
    <xf numFmtId="0" fontId="33" fillId="0" borderId="0" xfId="1" applyFont="1" applyAlignment="1">
      <alignment wrapText="1"/>
    </xf>
    <xf numFmtId="4" fontId="33" fillId="0" borderId="0" xfId="1" applyNumberFormat="1" applyFont="1" applyAlignment="1">
      <alignment wrapText="1"/>
    </xf>
    <xf numFmtId="0" fontId="36" fillId="0" borderId="5" xfId="1" applyFont="1" applyBorder="1" applyAlignment="1">
      <alignment horizontal="center"/>
    </xf>
    <xf numFmtId="0" fontId="33" fillId="0" borderId="5" xfId="1" applyFont="1" applyBorder="1" applyAlignment="1">
      <alignment horizontal="center"/>
    </xf>
    <xf numFmtId="0" fontId="34" fillId="0" borderId="5" xfId="1" applyFont="1" applyBorder="1" applyAlignment="1">
      <alignment horizontal="center" vertical="top"/>
    </xf>
    <xf numFmtId="0" fontId="36" fillId="0" borderId="5" xfId="1" applyFont="1" applyBorder="1" applyAlignment="1">
      <alignment vertical="top"/>
    </xf>
    <xf numFmtId="4" fontId="36" fillId="0" borderId="5" xfId="1" applyNumberFormat="1" applyFont="1" applyBorder="1" applyAlignment="1">
      <alignment horizontal="right"/>
    </xf>
    <xf numFmtId="0" fontId="37" fillId="0" borderId="5" xfId="1" applyFont="1" applyBorder="1" applyAlignment="1">
      <alignment horizontal="center" vertical="top"/>
    </xf>
    <xf numFmtId="0" fontId="37" fillId="0" borderId="5" xfId="1" applyFont="1" applyBorder="1" applyAlignment="1">
      <alignment wrapText="1"/>
    </xf>
    <xf numFmtId="4" fontId="37" fillId="0" borderId="5" xfId="1" applyNumberFormat="1" applyFont="1" applyBorder="1" applyAlignment="1">
      <alignment wrapText="1"/>
    </xf>
    <xf numFmtId="0" fontId="37" fillId="0" borderId="14" xfId="1" applyFont="1" applyBorder="1" applyAlignment="1">
      <alignment horizontal="left" vertical="center" wrapText="1"/>
    </xf>
    <xf numFmtId="0" fontId="37" fillId="0" borderId="6" xfId="1" applyFont="1" applyBorder="1" applyAlignment="1">
      <alignment horizontal="left" vertical="center" wrapText="1"/>
    </xf>
    <xf numFmtId="0" fontId="37" fillId="0" borderId="7" xfId="1" applyFont="1" applyBorder="1" applyAlignment="1">
      <alignment horizontal="left" vertical="center" wrapText="1"/>
    </xf>
    <xf numFmtId="0" fontId="0" fillId="0" borderId="0" xfId="1" applyFont="1" applyAlignment="1">
      <alignment horizontal="center" vertical="top"/>
    </xf>
    <xf numFmtId="4" fontId="0" fillId="0" borderId="0" xfId="0" applyNumberFormat="1"/>
    <xf numFmtId="0" fontId="28" fillId="0" borderId="0" xfId="0" applyFont="1"/>
    <xf numFmtId="4" fontId="28" fillId="0" borderId="0" xfId="0" applyNumberFormat="1" applyFont="1"/>
    <xf numFmtId="0" fontId="33" fillId="0" borderId="0" xfId="1" applyFont="1" applyBorder="1" applyAlignment="1">
      <alignment horizontal="center" vertical="top"/>
    </xf>
    <xf numFmtId="0" fontId="33" fillId="0" borderId="0" xfId="1" applyFont="1" applyBorder="1"/>
    <xf numFmtId="0" fontId="34" fillId="0" borderId="0" xfId="1" applyFont="1" applyBorder="1"/>
    <xf numFmtId="4" fontId="33" fillId="0" borderId="0" xfId="1" applyNumberFormat="1" applyFont="1" applyBorder="1"/>
    <xf numFmtId="0" fontId="29" fillId="0" borderId="0" xfId="0" applyFont="1"/>
    <xf numFmtId="0" fontId="9" fillId="0" borderId="0" xfId="0" applyFont="1"/>
    <xf numFmtId="0" fontId="19" fillId="0" borderId="0" xfId="1" applyFont="1" applyAlignment="1">
      <alignment vertical="top" wrapText="1"/>
    </xf>
    <xf numFmtId="182" fontId="18" fillId="0" borderId="9" xfId="8" applyNumberFormat="1" applyFont="1" applyBorder="1" applyAlignment="1" applyProtection="1">
      <alignment horizontal="center"/>
    </xf>
    <xf numFmtId="183" fontId="13" fillId="0" borderId="9" xfId="8" applyNumberFormat="1" applyFont="1" applyBorder="1" applyAlignment="1" applyProtection="1">
      <alignment horizontal="center"/>
    </xf>
    <xf numFmtId="183" fontId="13" fillId="0" borderId="9" xfId="8" applyNumberFormat="1" applyFont="1" applyBorder="1" applyAlignment="1" applyProtection="1"/>
    <xf numFmtId="0" fontId="37" fillId="4" borderId="5" xfId="1" applyFont="1" applyFill="1" applyBorder="1" applyAlignment="1">
      <alignment horizontal="center" vertical="top"/>
    </xf>
    <xf numFmtId="0" fontId="37" fillId="4" borderId="14" xfId="1" applyFont="1" applyFill="1" applyBorder="1" applyAlignment="1">
      <alignment horizontal="left" vertical="center" wrapText="1"/>
    </xf>
    <xf numFmtId="0" fontId="37" fillId="4" borderId="6" xfId="1" applyFont="1" applyFill="1" applyBorder="1" applyAlignment="1">
      <alignment horizontal="left" vertical="center" wrapText="1"/>
    </xf>
    <xf numFmtId="0" fontId="37" fillId="4" borderId="7" xfId="1" applyFont="1" applyFill="1" applyBorder="1" applyAlignment="1">
      <alignment horizontal="left" vertical="center" wrapText="1"/>
    </xf>
    <xf numFmtId="0" fontId="37" fillId="4" borderId="5" xfId="1" applyFont="1" applyFill="1" applyBorder="1" applyAlignment="1">
      <alignment wrapText="1"/>
    </xf>
    <xf numFmtId="4" fontId="37" fillId="4" borderId="5" xfId="1" applyNumberFormat="1" applyFont="1" applyFill="1" applyBorder="1" applyAlignment="1">
      <alignment wrapText="1"/>
    </xf>
    <xf numFmtId="0" fontId="37" fillId="3" borderId="5" xfId="1" applyFont="1" applyFill="1" applyBorder="1" applyAlignment="1">
      <alignment horizontal="center" vertical="top"/>
    </xf>
    <xf numFmtId="0" fontId="37" fillId="3" borderId="14" xfId="1" applyFont="1" applyFill="1" applyBorder="1" applyAlignment="1">
      <alignment horizontal="left" vertical="center" wrapText="1"/>
    </xf>
    <xf numFmtId="0" fontId="37" fillId="3" borderId="6" xfId="1" applyFont="1" applyFill="1" applyBorder="1" applyAlignment="1">
      <alignment horizontal="left" vertical="center" wrapText="1"/>
    </xf>
    <xf numFmtId="0" fontId="37" fillId="3" borderId="7" xfId="1" applyFont="1" applyFill="1" applyBorder="1" applyAlignment="1">
      <alignment horizontal="left" vertical="center" wrapText="1"/>
    </xf>
    <xf numFmtId="0" fontId="37" fillId="3" borderId="5" xfId="1" applyFont="1" applyFill="1" applyBorder="1" applyAlignment="1">
      <alignment wrapText="1"/>
    </xf>
    <xf numFmtId="4" fontId="37" fillId="3" borderId="5" xfId="1" applyNumberFormat="1" applyFont="1" applyFill="1" applyBorder="1" applyAlignment="1">
      <alignment wrapText="1"/>
    </xf>
    <xf numFmtId="183" fontId="6" fillId="0" borderId="0" xfId="8" applyNumberFormat="1" applyFont="1" applyAlignment="1" applyProtection="1">
      <alignment horizontal="center"/>
      <protection locked="0"/>
    </xf>
    <xf numFmtId="183" fontId="6" fillId="0" borderId="0" xfId="8" applyNumberFormat="1" applyFont="1" applyFill="1" applyAlignment="1" applyProtection="1">
      <alignment horizontal="center"/>
      <protection locked="0"/>
    </xf>
    <xf numFmtId="183" fontId="6" fillId="0" borderId="0" xfId="0" applyNumberFormat="1" applyFont="1" applyFill="1" applyAlignment="1" applyProtection="1">
      <alignment horizontal="center"/>
      <protection locked="0"/>
    </xf>
    <xf numFmtId="183" fontId="6" fillId="0" borderId="0" xfId="0" applyNumberFormat="1" applyFont="1" applyFill="1" applyAlignment="1" applyProtection="1">
      <protection locked="0"/>
    </xf>
    <xf numFmtId="4" fontId="18" fillId="0" borderId="9" xfId="8" applyNumberFormat="1" applyFont="1" applyBorder="1" applyAlignment="1" applyProtection="1">
      <alignment horizontal="right"/>
      <protection locked="0"/>
    </xf>
    <xf numFmtId="182" fontId="18" fillId="0" borderId="9" xfId="8" applyNumberFormat="1" applyFont="1" applyBorder="1" applyAlignment="1" applyProtection="1">
      <alignment horizontal="left" vertical="center"/>
      <protection locked="0"/>
    </xf>
    <xf numFmtId="0" fontId="26" fillId="0" borderId="9" xfId="4" applyFont="1" applyBorder="1" applyAlignment="1" applyProtection="1">
      <alignment vertical="top" wrapText="1"/>
      <protection locked="0"/>
    </xf>
    <xf numFmtId="4" fontId="22" fillId="0" borderId="9" xfId="4" applyNumberFormat="1" applyFont="1" applyBorder="1" applyAlignment="1" applyProtection="1">
      <alignment horizontal="right" vertical="top" wrapText="1"/>
      <protection locked="0"/>
    </xf>
    <xf numFmtId="4" fontId="34" fillId="0" borderId="10" xfId="1" applyNumberFormat="1" applyFont="1" applyBorder="1" applyAlignment="1" applyProtection="1">
      <alignment horizontal="right" wrapText="1"/>
      <protection locked="0"/>
    </xf>
    <xf numFmtId="4" fontId="0" fillId="0" borderId="11" xfId="1" applyNumberFormat="1" applyFont="1" applyBorder="1" applyAlignment="1" applyProtection="1">
      <alignment horizontal="right"/>
      <protection locked="0"/>
    </xf>
    <xf numFmtId="4" fontId="3" fillId="0" borderId="10" xfId="1" applyNumberFormat="1" applyBorder="1" applyAlignment="1" applyProtection="1">
      <alignment horizontal="right" wrapText="1"/>
      <protection locked="0"/>
    </xf>
    <xf numFmtId="4" fontId="34" fillId="0" borderId="11" xfId="1" applyNumberFormat="1" applyFont="1" applyBorder="1" applyAlignment="1" applyProtection="1">
      <alignment horizontal="right" wrapText="1"/>
      <protection locked="0"/>
    </xf>
    <xf numFmtId="4" fontId="37" fillId="0" borderId="5" xfId="1" applyNumberFormat="1" applyFont="1" applyBorder="1" applyAlignment="1" applyProtection="1">
      <alignment wrapText="1"/>
      <protection locked="0"/>
    </xf>
    <xf numFmtId="0" fontId="37" fillId="0" borderId="14" xfId="1" applyFont="1" applyBorder="1" applyAlignment="1" applyProtection="1">
      <alignment horizontal="left" vertical="center" wrapText="1"/>
      <protection locked="0"/>
    </xf>
    <xf numFmtId="0" fontId="28" fillId="0" borderId="0" xfId="0" applyFont="1" applyProtection="1">
      <protection locked="0"/>
    </xf>
    <xf numFmtId="4" fontId="28" fillId="0" borderId="0" xfId="0" applyNumberFormat="1" applyFont="1" applyProtection="1">
      <protection locked="0"/>
    </xf>
    <xf numFmtId="4" fontId="3" fillId="0" borderId="0" xfId="0" applyNumberFormat="1" applyFont="1" applyAlignment="1" applyProtection="1">
      <alignment horizontal="right"/>
    </xf>
    <xf numFmtId="49" fontId="22" fillId="0" borderId="0" xfId="7" applyNumberFormat="1" applyFont="1" applyAlignment="1" applyProtection="1">
      <alignment horizontal="center" vertical="top"/>
    </xf>
    <xf numFmtId="4" fontId="22" fillId="0" borderId="0" xfId="7" applyNumberFormat="1" applyFont="1" applyAlignment="1" applyProtection="1">
      <alignment vertical="top"/>
    </xf>
    <xf numFmtId="0" fontId="22" fillId="0" borderId="0" xfId="7" applyFont="1" applyAlignment="1" applyProtection="1">
      <alignment vertical="top"/>
    </xf>
    <xf numFmtId="0" fontId="0" fillId="0" borderId="0" xfId="0" applyProtection="1"/>
    <xf numFmtId="49" fontId="23" fillId="0" borderId="0" xfId="0" applyNumberFormat="1" applyFont="1" applyAlignment="1" applyProtection="1">
      <alignment horizontal="center" vertical="top" wrapText="1"/>
    </xf>
    <xf numFmtId="0" fontId="2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right" vertical="center" wrapText="1"/>
    </xf>
    <xf numFmtId="4" fontId="3" fillId="0" borderId="0" xfId="0" applyNumberFormat="1" applyFont="1" applyAlignment="1" applyProtection="1">
      <alignment horizontal="right" wrapText="1"/>
    </xf>
    <xf numFmtId="4" fontId="3" fillId="0" borderId="0" xfId="0" applyNumberFormat="1" applyFont="1" applyAlignment="1" applyProtection="1">
      <alignment horizontal="right" vertical="center" wrapText="1"/>
    </xf>
    <xf numFmtId="0" fontId="22" fillId="0" borderId="0" xfId="4" applyFont="1" applyAlignment="1" applyProtection="1">
      <alignment vertical="top" wrapText="1"/>
    </xf>
    <xf numFmtId="4" fontId="22" fillId="0" borderId="0" xfId="4" applyNumberFormat="1" applyFont="1" applyAlignment="1" applyProtection="1">
      <alignment vertical="top" wrapText="1"/>
    </xf>
    <xf numFmtId="49" fontId="23" fillId="0" borderId="0" xfId="0" applyNumberFormat="1" applyFont="1" applyAlignment="1" applyProtection="1">
      <alignment horizontal="center" vertical="top"/>
    </xf>
    <xf numFmtId="0" fontId="23" fillId="0" borderId="0" xfId="0" applyFont="1" applyProtection="1"/>
    <xf numFmtId="0" fontId="3" fillId="0" borderId="0" xfId="0" applyFont="1" applyAlignment="1" applyProtection="1">
      <alignment horizontal="center" vertical="top" wrapText="1"/>
    </xf>
    <xf numFmtId="49" fontId="3" fillId="0" borderId="0" xfId="0" applyNumberFormat="1" applyFont="1" applyAlignment="1" applyProtection="1">
      <alignment horizontal="center" vertical="top" wrapText="1"/>
    </xf>
    <xf numFmtId="183" fontId="3" fillId="0" borderId="0" xfId="0" applyNumberFormat="1" applyFont="1" applyAlignment="1" applyProtection="1">
      <alignment wrapText="1"/>
    </xf>
    <xf numFmtId="49" fontId="3" fillId="0" borderId="2" xfId="0" applyNumberFormat="1"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5" xfId="0" applyFont="1" applyBorder="1" applyAlignment="1" applyProtection="1">
      <alignment horizontal="right" vertical="center" wrapText="1"/>
    </xf>
    <xf numFmtId="4" fontId="3" fillId="0" borderId="15" xfId="0" applyNumberFormat="1" applyFont="1" applyBorder="1" applyAlignment="1" applyProtection="1">
      <alignment horizontal="center" vertical="center" wrapText="1"/>
    </xf>
    <xf numFmtId="4" fontId="3" fillId="0" borderId="4" xfId="0" applyNumberFormat="1" applyFont="1" applyBorder="1" applyAlignment="1" applyProtection="1">
      <alignment horizontal="center" vertical="center" wrapText="1"/>
    </xf>
    <xf numFmtId="2" fontId="3" fillId="0" borderId="0" xfId="0" applyNumberFormat="1" applyFont="1" applyAlignment="1" applyProtection="1">
      <alignment horizontal="center" vertical="top"/>
    </xf>
    <xf numFmtId="0" fontId="3" fillId="0" borderId="0" xfId="9" quotePrefix="1" applyAlignment="1" applyProtection="1">
      <alignment horizontal="justify" vertical="top"/>
    </xf>
    <xf numFmtId="0" fontId="3" fillId="0" borderId="0" xfId="9" applyAlignment="1" applyProtection="1">
      <alignment horizontal="right"/>
    </xf>
    <xf numFmtId="49" fontId="3" fillId="0" borderId="0" xfId="7" applyNumberFormat="1" applyFont="1" applyAlignment="1" applyProtection="1">
      <alignment horizontal="center" vertical="top" wrapText="1"/>
    </xf>
    <xf numFmtId="0" fontId="0" fillId="0" borderId="0" xfId="0" quotePrefix="1" applyFont="1" applyAlignment="1" applyProtection="1">
      <alignment vertical="top" wrapText="1"/>
    </xf>
    <xf numFmtId="0" fontId="3" fillId="0" borderId="0" xfId="0" applyFont="1" applyAlignment="1" applyProtection="1">
      <alignment horizontal="right"/>
    </xf>
    <xf numFmtId="4" fontId="3" fillId="0" borderId="0" xfId="7" applyNumberFormat="1" applyFont="1" applyAlignment="1" applyProtection="1">
      <alignment horizontal="right"/>
    </xf>
    <xf numFmtId="0" fontId="3" fillId="0" borderId="0" xfId="0" quotePrefix="1" applyFont="1" applyAlignment="1" applyProtection="1">
      <alignment vertical="top" wrapText="1"/>
    </xf>
    <xf numFmtId="0" fontId="3" fillId="0" borderId="0" xfId="0" applyFont="1" applyAlignment="1" applyProtection="1">
      <alignment vertical="top" wrapText="1"/>
    </xf>
    <xf numFmtId="0" fontId="25" fillId="0" borderId="0" xfId="9" applyFont="1" applyAlignment="1" applyProtection="1">
      <alignment horizontal="justify" vertical="top"/>
    </xf>
    <xf numFmtId="49" fontId="22" fillId="0" borderId="0" xfId="7" applyNumberFormat="1" applyFont="1" applyAlignment="1" applyProtection="1">
      <alignment horizontal="center" vertical="top" wrapText="1"/>
    </xf>
    <xf numFmtId="0" fontId="22" fillId="0" borderId="0" xfId="3" applyFont="1" applyAlignment="1" applyProtection="1">
      <alignment vertical="top" wrapText="1"/>
    </xf>
    <xf numFmtId="0" fontId="22" fillId="0" borderId="0" xfId="3" applyFont="1" applyProtection="1"/>
    <xf numFmtId="0" fontId="22" fillId="0" borderId="0" xfId="3" applyFont="1" applyAlignment="1" applyProtection="1">
      <alignment horizontal="justify" vertical="top" wrapText="1"/>
    </xf>
    <xf numFmtId="0" fontId="3" fillId="0" borderId="0" xfId="0" applyFont="1" applyAlignment="1" applyProtection="1">
      <alignment horizontal="justify" vertical="top"/>
    </xf>
    <xf numFmtId="0" fontId="3" fillId="0" borderId="0" xfId="0" applyFont="1" applyProtection="1"/>
    <xf numFmtId="0" fontId="22" fillId="0" borderId="0" xfId="9" quotePrefix="1" applyFont="1" applyAlignment="1" applyProtection="1">
      <alignment horizontal="justify" vertical="top"/>
    </xf>
    <xf numFmtId="49" fontId="0" fillId="0" borderId="0" xfId="7" applyNumberFormat="1" applyFont="1" applyAlignment="1" applyProtection="1">
      <alignment horizontal="center" vertical="top" wrapText="1"/>
    </xf>
    <xf numFmtId="0" fontId="22" fillId="0" borderId="0" xfId="3" applyFont="1" applyAlignment="1" applyProtection="1">
      <alignment horizontal="left" vertical="top" wrapText="1"/>
    </xf>
    <xf numFmtId="0" fontId="3" fillId="0" borderId="0" xfId="9" applyAlignment="1" applyProtection="1">
      <alignment horizontal="justify" vertical="top"/>
    </xf>
    <xf numFmtId="4" fontId="22" fillId="0" borderId="0" xfId="3" applyNumberFormat="1" applyFont="1" applyAlignment="1" applyProtection="1">
      <alignment horizontal="right"/>
    </xf>
    <xf numFmtId="0" fontId="22" fillId="0" borderId="0" xfId="9" applyFont="1" applyProtection="1"/>
    <xf numFmtId="4" fontId="22" fillId="0" borderId="0" xfId="7" applyNumberFormat="1" applyFont="1" applyAlignment="1" applyProtection="1">
      <alignment horizontal="right"/>
    </xf>
    <xf numFmtId="0" fontId="22" fillId="0" borderId="0" xfId="3" applyFont="1" applyAlignment="1" applyProtection="1">
      <alignment horizontal="right"/>
    </xf>
    <xf numFmtId="0" fontId="22" fillId="0" borderId="0" xfId="3" applyFont="1" applyAlignment="1" applyProtection="1">
      <alignment horizontal="justify"/>
    </xf>
    <xf numFmtId="0" fontId="22" fillId="0" borderId="0" xfId="7" applyFont="1" applyAlignment="1" applyProtection="1">
      <alignment horizontal="right"/>
    </xf>
    <xf numFmtId="4" fontId="22" fillId="0" borderId="0" xfId="7" applyNumberFormat="1" applyFont="1" applyProtection="1"/>
    <xf numFmtId="0" fontId="22" fillId="0" borderId="0" xfId="0" applyFont="1" applyAlignment="1" applyProtection="1">
      <alignment horizontal="left" vertical="top" wrapText="1"/>
    </xf>
    <xf numFmtId="4" fontId="22" fillId="0" borderId="0" xfId="0" applyNumberFormat="1" applyFont="1" applyAlignment="1" applyProtection="1">
      <alignment horizontal="right"/>
    </xf>
    <xf numFmtId="0" fontId="22" fillId="0" borderId="0" xfId="0" applyFont="1" applyAlignment="1" applyProtection="1">
      <alignment horizontal="justify" vertical="top" wrapText="1"/>
    </xf>
    <xf numFmtId="0" fontId="22" fillId="0" borderId="0" xfId="0" applyFont="1" applyAlignment="1" applyProtection="1">
      <alignment horizontal="right"/>
    </xf>
    <xf numFmtId="49" fontId="26" fillId="0" borderId="15" xfId="0" applyNumberFormat="1" applyFont="1" applyBorder="1" applyAlignment="1" applyProtection="1">
      <alignment horizontal="center" vertical="top" wrapText="1"/>
    </xf>
    <xf numFmtId="0" fontId="26" fillId="0" borderId="3" xfId="0" applyFont="1" applyBorder="1" applyAlignment="1" applyProtection="1">
      <alignment horizontal="left" vertical="center" wrapText="1"/>
    </xf>
    <xf numFmtId="4" fontId="22" fillId="0" borderId="3" xfId="0" applyNumberFormat="1" applyFont="1" applyBorder="1" applyAlignment="1" applyProtection="1">
      <alignment horizontal="center" vertical="center" wrapText="1"/>
    </xf>
    <xf numFmtId="0" fontId="22" fillId="0" borderId="3" xfId="0" applyFont="1" applyBorder="1" applyAlignment="1" applyProtection="1">
      <alignment horizontal="right" vertical="center" wrapText="1"/>
    </xf>
    <xf numFmtId="4" fontId="22" fillId="0" borderId="3" xfId="0" applyNumberFormat="1" applyFont="1" applyBorder="1" applyAlignment="1" applyProtection="1">
      <alignment horizontal="right" wrapText="1"/>
    </xf>
    <xf numFmtId="4" fontId="22" fillId="0" borderId="4" xfId="0" applyNumberFormat="1" applyFont="1" applyBorder="1" applyAlignment="1" applyProtection="1">
      <alignment horizontal="right" vertical="center" wrapText="1"/>
    </xf>
    <xf numFmtId="49" fontId="26" fillId="0" borderId="0" xfId="0" applyNumberFormat="1" applyFont="1" applyAlignment="1" applyProtection="1">
      <alignment horizontal="center" vertical="top" wrapText="1"/>
    </xf>
    <xf numFmtId="0" fontId="26" fillId="0" borderId="0" xfId="0" applyFont="1" applyAlignment="1" applyProtection="1">
      <alignment horizontal="left" vertical="center" wrapText="1"/>
    </xf>
    <xf numFmtId="4" fontId="22" fillId="0" borderId="0" xfId="0" applyNumberFormat="1" applyFont="1" applyAlignment="1" applyProtection="1">
      <alignment horizontal="center" vertical="center" wrapText="1"/>
    </xf>
    <xf numFmtId="0" fontId="22" fillId="0" borderId="0" xfId="0" applyFont="1" applyAlignment="1" applyProtection="1">
      <alignment horizontal="right" vertical="center" wrapText="1"/>
    </xf>
    <xf numFmtId="4" fontId="22" fillId="0" borderId="0" xfId="0" applyNumberFormat="1" applyFont="1" applyAlignment="1" applyProtection="1">
      <alignment horizontal="right" wrapText="1"/>
    </xf>
    <xf numFmtId="4" fontId="22" fillId="0" borderId="0" xfId="0" applyNumberFormat="1" applyFont="1" applyAlignment="1" applyProtection="1">
      <alignment horizontal="right" vertical="center" wrapText="1"/>
    </xf>
    <xf numFmtId="0" fontId="26" fillId="0" borderId="1" xfId="4" applyFont="1" applyBorder="1" applyAlignment="1" applyProtection="1">
      <alignment vertical="top" wrapText="1"/>
    </xf>
    <xf numFmtId="4" fontId="22" fillId="0" borderId="1" xfId="4" applyNumberFormat="1" applyFont="1" applyBorder="1" applyAlignment="1" applyProtection="1">
      <alignment vertical="top" wrapText="1"/>
    </xf>
    <xf numFmtId="0" fontId="22" fillId="0" borderId="1" xfId="4" applyFont="1" applyBorder="1" applyAlignment="1" applyProtection="1">
      <alignment vertical="top" wrapText="1"/>
    </xf>
    <xf numFmtId="4" fontId="22" fillId="0" borderId="9" xfId="4" applyNumberFormat="1" applyFont="1" applyBorder="1" applyAlignment="1" applyProtection="1">
      <alignment vertical="top" wrapText="1"/>
    </xf>
    <xf numFmtId="0" fontId="22" fillId="0" borderId="9" xfId="4" applyFont="1" applyBorder="1" applyAlignment="1" applyProtection="1">
      <alignment vertical="top" wrapText="1"/>
    </xf>
    <xf numFmtId="4" fontId="26" fillId="0" borderId="0" xfId="7" applyNumberFormat="1" applyFont="1" applyProtection="1"/>
    <xf numFmtId="4" fontId="22" fillId="0" borderId="0" xfId="4" applyNumberFormat="1" applyFont="1" applyAlignment="1" applyProtection="1">
      <alignment horizontal="right" vertical="top" wrapText="1"/>
    </xf>
    <xf numFmtId="4" fontId="22" fillId="0" borderId="0" xfId="7" applyNumberFormat="1" applyFont="1" applyAlignment="1" applyProtection="1">
      <alignment vertical="top" wrapText="1"/>
    </xf>
    <xf numFmtId="2" fontId="5" fillId="0" borderId="15" xfId="19" applyNumberFormat="1" applyFont="1" applyBorder="1" applyAlignment="1">
      <alignment horizontal="center" vertical="center"/>
    </xf>
    <xf numFmtId="2" fontId="5" fillId="0" borderId="15" xfId="19" applyNumberFormat="1" applyFont="1" applyBorder="1" applyAlignment="1">
      <alignment horizontal="center" vertical="center" wrapText="1"/>
    </xf>
    <xf numFmtId="2" fontId="5" fillId="0" borderId="15" xfId="19" applyNumberFormat="1" applyFont="1" applyBorder="1" applyAlignment="1">
      <alignment vertical="center" wrapText="1"/>
    </xf>
    <xf numFmtId="2" fontId="22" fillId="0" borderId="0" xfId="0" applyNumberFormat="1" applyFont="1" applyAlignment="1" applyProtection="1">
      <alignment horizontal="left" vertical="top"/>
    </xf>
    <xf numFmtId="2" fontId="22" fillId="0" borderId="0" xfId="0" applyNumberFormat="1" applyFont="1" applyAlignment="1" applyProtection="1">
      <alignment horizontal="center" vertical="top"/>
    </xf>
    <xf numFmtId="0" fontId="22" fillId="0" borderId="0" xfId="4" applyFont="1" applyAlignment="1" applyProtection="1">
      <alignment horizontal="left" vertical="top" wrapText="1"/>
    </xf>
    <xf numFmtId="0" fontId="22" fillId="0" borderId="0" xfId="4" applyFont="1" applyAlignment="1" applyProtection="1">
      <alignment horizontal="center" vertical="top" wrapText="1"/>
    </xf>
    <xf numFmtId="0" fontId="33" fillId="0" borderId="12" xfId="1" applyFont="1" applyBorder="1" applyAlignment="1">
      <alignment vertical="center" wrapText="1"/>
    </xf>
    <xf numFmtId="0" fontId="37" fillId="0" borderId="14" xfId="1" applyFont="1" applyBorder="1" applyAlignment="1">
      <alignment horizontal="left" vertical="top" wrapText="1"/>
    </xf>
    <xf numFmtId="0" fontId="37" fillId="0" borderId="6" xfId="1" applyFont="1" applyBorder="1" applyAlignment="1">
      <alignment horizontal="left" vertical="top" wrapText="1"/>
    </xf>
    <xf numFmtId="0" fontId="37" fillId="0" borderId="7" xfId="1" applyFont="1" applyBorder="1" applyAlignment="1">
      <alignment horizontal="left" vertical="top" wrapText="1"/>
    </xf>
    <xf numFmtId="0" fontId="37" fillId="0" borderId="14" xfId="1" applyFont="1" applyBorder="1" applyAlignment="1">
      <alignment horizontal="left" vertical="center" wrapText="1"/>
    </xf>
    <xf numFmtId="0" fontId="37" fillId="0" borderId="6" xfId="1" applyFont="1" applyBorder="1" applyAlignment="1">
      <alignment horizontal="left" vertical="center" wrapText="1"/>
    </xf>
    <xf numFmtId="0" fontId="37" fillId="0" borderId="7" xfId="1" applyFont="1" applyBorder="1" applyAlignment="1">
      <alignment horizontal="left" vertical="center" wrapText="1"/>
    </xf>
    <xf numFmtId="0" fontId="33" fillId="0" borderId="0" xfId="1" applyFont="1" applyAlignment="1">
      <alignment horizontal="left" vertical="top" wrapText="1"/>
    </xf>
    <xf numFmtId="0" fontId="33" fillId="0" borderId="0" xfId="1" applyFont="1" applyAlignment="1">
      <alignment vertical="top" wrapText="1"/>
    </xf>
  </cellXfs>
  <cellStyles count="21">
    <cellStyle name="Excel Built-in Normal" xfId="1" xr:uid="{1031923E-686D-4AFA-9FB8-AE9CEAC40127}"/>
    <cellStyle name="Normal 2" xfId="2" xr:uid="{8FA13163-9F84-40B2-A0CD-D5B3BF180B41}"/>
    <cellStyle name="Normal 3 2" xfId="3" xr:uid="{51C2E064-B297-4DB4-8B58-8310294C96FD}"/>
    <cellStyle name="Normal 5" xfId="4" xr:uid="{2113BD50-C465-4D11-B779-34BDB199A4F9}"/>
    <cellStyle name="Normal 5 2" xfId="5" xr:uid="{9AF74662-DAAF-4CF8-A545-128986E7A512}"/>
    <cellStyle name="Normal 9" xfId="6" xr:uid="{92FBB781-1763-4C10-AF12-035CFE4B7EB7}"/>
    <cellStyle name="Normal_HR7-Z214" xfId="7" xr:uid="{5A711841-D1B3-4A1D-8ECF-58E945550ACD}"/>
    <cellStyle name="Normal_Sheet1" xfId="8" xr:uid="{0EAA96AD-3BB4-4515-877B-4FB43565F6B7}"/>
    <cellStyle name="Normal_TROSKOVNIK-revizija2 2" xfId="9" xr:uid="{64CA0A55-FDB7-439B-BEAE-D8C4949ABF2D}"/>
    <cellStyle name="Normalno" xfId="0" builtinId="0"/>
    <cellStyle name="Normalno 17" xfId="10" xr:uid="{24901A46-230F-4E17-AE79-D99797689936}"/>
    <cellStyle name="Obično 2" xfId="11" xr:uid="{D30154D0-D6C8-4AFA-8394-8CB645FCB8A2}"/>
    <cellStyle name="Obično 27" xfId="12" xr:uid="{09F9CC2A-2E54-4F8E-BC76-4FA131A35E61}"/>
    <cellStyle name="Obično 28" xfId="13" xr:uid="{B83083A0-5589-4907-868F-F2406ACC88E2}"/>
    <cellStyle name="Obično 29" xfId="14" xr:uid="{36578CEC-931C-478D-AD52-302FA0D29D4E}"/>
    <cellStyle name="Obično 3" xfId="15" xr:uid="{18FC04EB-981D-4BAD-A80F-0B609B69CD7F}"/>
    <cellStyle name="Obično 30" xfId="16" xr:uid="{2065F44B-F61E-43BE-A6C7-5F9C4063629B}"/>
    <cellStyle name="Obično 31" xfId="17" xr:uid="{0ADDB867-E575-4185-B607-62B4635C8025}"/>
    <cellStyle name="Obično 4" xfId="18" xr:uid="{203AAC96-13BD-4D50-ABE8-2911FAB224E5}"/>
    <cellStyle name="Obično_TENDER-VV 98-104" xfId="19" xr:uid="{969A9C68-4874-48B2-9E39-F447C0CCBB5F}"/>
    <cellStyle name="Valuta" xfId="20"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9DA7-271C-4CF1-B1A4-A68E6BDCCF92}">
  <dimension ref="A1:E91"/>
  <sheetViews>
    <sheetView tabSelected="1" topLeftCell="A74" zoomScaleNormal="100" workbookViewId="0">
      <selection activeCell="B1" sqref="B1"/>
    </sheetView>
  </sheetViews>
  <sheetFormatPr defaultColWidth="9.28515625" defaultRowHeight="12.75"/>
  <cols>
    <col min="1" max="1" width="93.28515625" customWidth="1"/>
  </cols>
  <sheetData>
    <row r="1" spans="1:5">
      <c r="A1" s="56" t="s">
        <v>36</v>
      </c>
    </row>
    <row r="2" spans="1:5">
      <c r="A2" s="57"/>
    </row>
    <row r="3" spans="1:5" ht="39" customHeight="1">
      <c r="A3" s="58" t="s">
        <v>37</v>
      </c>
    </row>
    <row r="4" spans="1:5" ht="26.25" customHeight="1">
      <c r="A4" s="59" t="s">
        <v>256</v>
      </c>
    </row>
    <row r="5" spans="1:5" ht="26.25" customHeight="1">
      <c r="A5" s="59" t="s">
        <v>102</v>
      </c>
      <c r="E5" s="1"/>
    </row>
    <row r="6" spans="1:5" ht="27.75" customHeight="1">
      <c r="A6" s="59" t="s">
        <v>257</v>
      </c>
      <c r="E6" s="1"/>
    </row>
    <row r="7" spans="1:5" ht="27" customHeight="1">
      <c r="A7" s="59" t="s">
        <v>38</v>
      </c>
      <c r="E7" s="1"/>
    </row>
    <row r="8" spans="1:5" ht="13.5" customHeight="1">
      <c r="A8" s="59" t="s">
        <v>39</v>
      </c>
      <c r="E8" s="1"/>
    </row>
    <row r="9" spans="1:5" ht="25.5">
      <c r="A9" s="59" t="s">
        <v>103</v>
      </c>
      <c r="E9" s="1"/>
    </row>
    <row r="10" spans="1:5" ht="27" customHeight="1">
      <c r="A10" s="59" t="s">
        <v>40</v>
      </c>
      <c r="E10" s="1"/>
    </row>
    <row r="11" spans="1:5" ht="14.25" customHeight="1">
      <c r="A11" s="59" t="s">
        <v>41</v>
      </c>
      <c r="E11" s="1"/>
    </row>
    <row r="12" spans="1:5" ht="26.25" customHeight="1">
      <c r="A12" s="59" t="s">
        <v>42</v>
      </c>
    </row>
    <row r="13" spans="1:5" ht="13.5" customHeight="1">
      <c r="A13" s="59" t="s">
        <v>258</v>
      </c>
    </row>
    <row r="14" spans="1:5">
      <c r="A14" s="60"/>
    </row>
    <row r="15" spans="1:5" ht="14.25" customHeight="1">
      <c r="A15" s="59" t="s">
        <v>104</v>
      </c>
    </row>
    <row r="16" spans="1:5" ht="27" customHeight="1">
      <c r="A16" s="59" t="s">
        <v>43</v>
      </c>
    </row>
    <row r="17" spans="1:1" ht="27" customHeight="1">
      <c r="A17" s="59" t="s">
        <v>44</v>
      </c>
    </row>
    <row r="18" spans="1:1" ht="27" customHeight="1">
      <c r="A18" s="59" t="s">
        <v>45</v>
      </c>
    </row>
    <row r="19" spans="1:1">
      <c r="A19" s="61"/>
    </row>
    <row r="20" spans="1:1">
      <c r="A20" s="62" t="s">
        <v>46</v>
      </c>
    </row>
    <row r="21" spans="1:1">
      <c r="A21" s="60"/>
    </row>
    <row r="22" spans="1:1">
      <c r="A22" s="62" t="s">
        <v>47</v>
      </c>
    </row>
    <row r="23" spans="1:1" ht="54" customHeight="1">
      <c r="A23" s="63" t="s">
        <v>48</v>
      </c>
    </row>
    <row r="24" spans="1:1" ht="13.5" customHeight="1">
      <c r="A24" s="63" t="s">
        <v>49</v>
      </c>
    </row>
    <row r="25" spans="1:1">
      <c r="A25" s="60"/>
    </row>
    <row r="26" spans="1:1">
      <c r="A26" s="62" t="s">
        <v>50</v>
      </c>
    </row>
    <row r="27" spans="1:1" ht="51.75" customHeight="1">
      <c r="A27" s="63" t="s">
        <v>51</v>
      </c>
    </row>
    <row r="28" spans="1:1">
      <c r="A28" s="60"/>
    </row>
    <row r="29" spans="1:1">
      <c r="A29" s="62" t="s">
        <v>52</v>
      </c>
    </row>
    <row r="30" spans="1:1" ht="27" customHeight="1">
      <c r="A30" s="63" t="s">
        <v>53</v>
      </c>
    </row>
    <row r="31" spans="1:1" ht="14.25" customHeight="1">
      <c r="A31" s="63" t="s">
        <v>54</v>
      </c>
    </row>
    <row r="32" spans="1:1" ht="27" customHeight="1">
      <c r="A32" s="63" t="s">
        <v>55</v>
      </c>
    </row>
    <row r="33" spans="1:1">
      <c r="A33" s="60"/>
    </row>
    <row r="34" spans="1:1">
      <c r="A34" s="62" t="s">
        <v>56</v>
      </c>
    </row>
    <row r="35" spans="1:1" ht="39.75" customHeight="1">
      <c r="A35" s="63" t="s">
        <v>57</v>
      </c>
    </row>
    <row r="36" spans="1:1" ht="27" customHeight="1">
      <c r="A36" s="63" t="s">
        <v>58</v>
      </c>
    </row>
    <row r="37" spans="1:1" ht="27" customHeight="1">
      <c r="A37" s="63" t="s">
        <v>59</v>
      </c>
    </row>
    <row r="38" spans="1:1" ht="14.25" customHeight="1">
      <c r="A38" s="63" t="s">
        <v>60</v>
      </c>
    </row>
    <row r="39" spans="1:1">
      <c r="A39" s="60"/>
    </row>
    <row r="40" spans="1:1">
      <c r="A40" s="62" t="s">
        <v>61</v>
      </c>
    </row>
    <row r="41" spans="1:1" ht="13.5" customHeight="1">
      <c r="A41" s="63" t="s">
        <v>62</v>
      </c>
    </row>
    <row r="42" spans="1:1" ht="27.75" customHeight="1">
      <c r="A42" s="63" t="s">
        <v>63</v>
      </c>
    </row>
    <row r="43" spans="1:1" ht="13.5" customHeight="1">
      <c r="A43" s="63" t="s">
        <v>64</v>
      </c>
    </row>
    <row r="44" spans="1:1" ht="14.25" customHeight="1">
      <c r="A44" s="63" t="s">
        <v>65</v>
      </c>
    </row>
    <row r="45" spans="1:1" ht="14.25" customHeight="1">
      <c r="A45" s="63" t="s">
        <v>66</v>
      </c>
    </row>
    <row r="46" spans="1:1" ht="14.25" customHeight="1">
      <c r="A46" s="63" t="s">
        <v>67</v>
      </c>
    </row>
    <row r="47" spans="1:1" ht="14.25" customHeight="1">
      <c r="A47" s="64" t="s">
        <v>68</v>
      </c>
    </row>
    <row r="48" spans="1:1" ht="14.25" customHeight="1">
      <c r="A48" s="64" t="s">
        <v>69</v>
      </c>
    </row>
    <row r="49" spans="1:1" ht="14.25" customHeight="1">
      <c r="A49" s="64" t="s">
        <v>70</v>
      </c>
    </row>
    <row r="50" spans="1:1" ht="14.25" customHeight="1">
      <c r="A50" s="64" t="s">
        <v>71</v>
      </c>
    </row>
    <row r="51" spans="1:1" ht="27" customHeight="1">
      <c r="A51" s="64" t="s">
        <v>72</v>
      </c>
    </row>
    <row r="52" spans="1:1" ht="13.5" customHeight="1">
      <c r="A52" s="64" t="s">
        <v>73</v>
      </c>
    </row>
    <row r="53" spans="1:1" ht="14.25" customHeight="1">
      <c r="A53" s="64" t="s">
        <v>74</v>
      </c>
    </row>
    <row r="54" spans="1:1" ht="15" customHeight="1">
      <c r="A54" s="64" t="s">
        <v>75</v>
      </c>
    </row>
    <row r="55" spans="1:1">
      <c r="A55" s="61"/>
    </row>
    <row r="56" spans="1:1" ht="51.75" customHeight="1">
      <c r="A56" s="64" t="s">
        <v>76</v>
      </c>
    </row>
    <row r="57" spans="1:1" ht="26.25" customHeight="1">
      <c r="A57" s="64" t="s">
        <v>77</v>
      </c>
    </row>
    <row r="58" spans="1:1">
      <c r="A58" s="60"/>
    </row>
    <row r="59" spans="1:1" ht="27" customHeight="1">
      <c r="A59" s="64" t="s">
        <v>78</v>
      </c>
    </row>
    <row r="60" spans="1:1">
      <c r="A60" s="60"/>
    </row>
    <row r="61" spans="1:1">
      <c r="A61" s="65" t="s">
        <v>79</v>
      </c>
    </row>
    <row r="62" spans="1:1" ht="27" customHeight="1">
      <c r="A62" s="64" t="s">
        <v>80</v>
      </c>
    </row>
    <row r="63" spans="1:1">
      <c r="A63" s="60"/>
    </row>
    <row r="64" spans="1:1">
      <c r="A64" s="65" t="s">
        <v>81</v>
      </c>
    </row>
    <row r="65" spans="1:1" ht="14.25" customHeight="1">
      <c r="A65" s="64" t="s">
        <v>82</v>
      </c>
    </row>
    <row r="66" spans="1:1" ht="26.25" customHeight="1">
      <c r="A66" s="64" t="s">
        <v>83</v>
      </c>
    </row>
    <row r="67" spans="1:1" ht="27" customHeight="1">
      <c r="A67" s="64" t="s">
        <v>84</v>
      </c>
    </row>
    <row r="68" spans="1:1">
      <c r="A68" s="57"/>
    </row>
    <row r="69" spans="1:1">
      <c r="A69" s="66" t="s">
        <v>85</v>
      </c>
    </row>
    <row r="70" spans="1:1" ht="39.75" customHeight="1">
      <c r="A70" s="67" t="s">
        <v>86</v>
      </c>
    </row>
    <row r="71" spans="1:1" ht="13.5" customHeight="1">
      <c r="A71" s="67" t="s">
        <v>87</v>
      </c>
    </row>
    <row r="72" spans="1:1" ht="27" customHeight="1">
      <c r="A72" s="67" t="s">
        <v>88</v>
      </c>
    </row>
    <row r="73" spans="1:1" ht="26.25" customHeight="1">
      <c r="A73" s="67" t="s">
        <v>89</v>
      </c>
    </row>
    <row r="74" spans="1:1" ht="27" customHeight="1">
      <c r="A74" s="67" t="s">
        <v>90</v>
      </c>
    </row>
    <row r="75" spans="1:1" ht="14.25" customHeight="1">
      <c r="A75" s="67" t="s">
        <v>91</v>
      </c>
    </row>
    <row r="76" spans="1:1">
      <c r="A76" s="60"/>
    </row>
    <row r="77" spans="1:1">
      <c r="A77" s="66" t="s">
        <v>92</v>
      </c>
    </row>
    <row r="78" spans="1:1" ht="27.75" customHeight="1">
      <c r="A78" s="67" t="s">
        <v>93</v>
      </c>
    </row>
    <row r="79" spans="1:1" ht="15" customHeight="1">
      <c r="A79" s="67" t="s">
        <v>94</v>
      </c>
    </row>
    <row r="80" spans="1:1">
      <c r="A80" s="61"/>
    </row>
    <row r="81" spans="1:1">
      <c r="A81" s="66" t="s">
        <v>95</v>
      </c>
    </row>
    <row r="82" spans="1:1" ht="13.5" customHeight="1">
      <c r="A82" s="67" t="s">
        <v>96</v>
      </c>
    </row>
    <row r="83" spans="1:1" ht="13.5" customHeight="1">
      <c r="A83" s="67" t="s">
        <v>97</v>
      </c>
    </row>
    <row r="84" spans="1:1" ht="13.5" customHeight="1">
      <c r="A84" s="67" t="s">
        <v>98</v>
      </c>
    </row>
    <row r="85" spans="1:1" ht="13.5" customHeight="1">
      <c r="A85" s="67" t="s">
        <v>99</v>
      </c>
    </row>
    <row r="86" spans="1:1" ht="14.25" customHeight="1">
      <c r="A86" s="67" t="s">
        <v>100</v>
      </c>
    </row>
    <row r="87" spans="1:1" ht="13.5" customHeight="1">
      <c r="A87" s="67" t="s">
        <v>101</v>
      </c>
    </row>
    <row r="88" spans="1:1">
      <c r="A88" s="60"/>
    </row>
    <row r="89" spans="1:1" ht="28.5" customHeight="1">
      <c r="A89" s="67" t="s">
        <v>78</v>
      </c>
    </row>
    <row r="90" spans="1:1">
      <c r="A90" s="60"/>
    </row>
    <row r="91" spans="1:1" ht="15" customHeight="1">
      <c r="A91" s="67" t="s">
        <v>269</v>
      </c>
    </row>
  </sheetData>
  <sheetProtection password="9970" sheet="1"/>
  <pageMargins left="0.75" right="0.75" top="1" bottom="1" header="0.5" footer="0.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95CFF-5C99-46BA-A384-28CCF3977C30}">
  <dimension ref="A1:H115"/>
  <sheetViews>
    <sheetView topLeftCell="A87" zoomScaleNormal="100" zoomScaleSheetLayoutView="100" workbookViewId="0">
      <selection activeCell="E19" sqref="E19"/>
    </sheetView>
  </sheetViews>
  <sheetFormatPr defaultColWidth="9.28515625" defaultRowHeight="12.75"/>
  <cols>
    <col min="1" max="1" width="5.140625" style="30" customWidth="1"/>
    <col min="2" max="2" width="53.7109375" style="2" customWidth="1"/>
    <col min="3" max="3" width="6.28515625" style="23" customWidth="1"/>
    <col min="4" max="4" width="8.85546875" style="26" customWidth="1"/>
    <col min="5" max="5" width="10.42578125" style="36" customWidth="1"/>
    <col min="6" max="6" width="14.28515625" style="28" customWidth="1"/>
    <col min="7" max="7" width="9.5703125" style="2" bestFit="1" customWidth="1"/>
    <col min="8" max="16384" width="9.28515625" style="2"/>
  </cols>
  <sheetData>
    <row r="1" spans="1:6">
      <c r="A1" s="264" t="s">
        <v>0</v>
      </c>
      <c r="B1" s="265" t="s">
        <v>1</v>
      </c>
      <c r="C1" s="265" t="s">
        <v>23</v>
      </c>
      <c r="D1" s="265" t="s">
        <v>2</v>
      </c>
      <c r="E1" s="266" t="s">
        <v>3</v>
      </c>
      <c r="F1" s="265" t="s">
        <v>4</v>
      </c>
    </row>
    <row r="2" spans="1:6">
      <c r="A2" s="264"/>
      <c r="B2" s="265"/>
      <c r="C2" s="265"/>
      <c r="D2" s="265"/>
      <c r="E2" s="266" t="s">
        <v>5</v>
      </c>
      <c r="F2" s="265" t="s">
        <v>6</v>
      </c>
    </row>
    <row r="3" spans="1:6" ht="15.75">
      <c r="A3" s="3"/>
      <c r="B3" s="4"/>
      <c r="C3" s="5"/>
      <c r="D3" s="6"/>
      <c r="E3" s="35"/>
      <c r="F3" s="6"/>
    </row>
    <row r="4" spans="1:6" ht="31.5" customHeight="1">
      <c r="A4" s="3"/>
      <c r="B4" s="7" t="s">
        <v>105</v>
      </c>
      <c r="C4" s="8"/>
      <c r="D4" s="6"/>
      <c r="E4" s="35"/>
      <c r="F4" s="6"/>
    </row>
    <row r="5" spans="1:6" ht="13.5">
      <c r="A5" s="3"/>
      <c r="B5" s="7" t="s">
        <v>106</v>
      </c>
      <c r="C5" s="8"/>
      <c r="D5" s="6"/>
      <c r="E5" s="35"/>
      <c r="F5" s="6"/>
    </row>
    <row r="6" spans="1:6" ht="39.75" customHeight="1">
      <c r="A6" s="3"/>
      <c r="B6" s="7" t="s">
        <v>109</v>
      </c>
      <c r="C6" s="8"/>
      <c r="D6" s="6"/>
      <c r="E6" s="35"/>
      <c r="F6" s="6"/>
    </row>
    <row r="7" spans="1:6" ht="13.5">
      <c r="A7" s="3"/>
      <c r="B7" s="7" t="s">
        <v>110</v>
      </c>
      <c r="C7" s="8"/>
      <c r="D7" s="6"/>
      <c r="E7" s="35"/>
      <c r="F7" s="6"/>
    </row>
    <row r="8" spans="1:6" ht="14.25" customHeight="1">
      <c r="A8" s="3"/>
      <c r="B8" s="7" t="s">
        <v>111</v>
      </c>
      <c r="C8" s="8"/>
      <c r="D8" s="6"/>
      <c r="E8" s="35"/>
      <c r="F8" s="6"/>
    </row>
    <row r="9" spans="1:6" ht="26.25" customHeight="1">
      <c r="A9" s="3"/>
      <c r="B9" s="7" t="s">
        <v>112</v>
      </c>
      <c r="C9" s="8"/>
      <c r="D9" s="6"/>
      <c r="E9" s="35"/>
      <c r="F9" s="6"/>
    </row>
    <row r="10" spans="1:6" ht="13.5">
      <c r="A10" s="3"/>
      <c r="B10" s="7" t="s">
        <v>113</v>
      </c>
      <c r="C10" s="8"/>
      <c r="D10" s="6"/>
      <c r="E10" s="35"/>
      <c r="F10" s="6"/>
    </row>
    <row r="11" spans="1:6" ht="13.5">
      <c r="A11" s="3"/>
      <c r="B11" s="7" t="s">
        <v>114</v>
      </c>
      <c r="C11" s="8"/>
      <c r="D11" s="6"/>
      <c r="E11" s="35"/>
      <c r="F11" s="6"/>
    </row>
    <row r="12" spans="1:6" ht="25.5">
      <c r="A12" s="3"/>
      <c r="B12" s="7" t="s">
        <v>115</v>
      </c>
      <c r="C12" s="8"/>
      <c r="D12" s="6"/>
      <c r="E12" s="35"/>
      <c r="F12" s="6"/>
    </row>
    <row r="13" spans="1:6" ht="38.25">
      <c r="A13" s="3"/>
      <c r="B13" s="7" t="s">
        <v>116</v>
      </c>
      <c r="C13" s="8"/>
      <c r="D13" s="6"/>
      <c r="E13" s="35"/>
      <c r="F13" s="6"/>
    </row>
    <row r="14" spans="1:6" ht="66" customHeight="1">
      <c r="A14" s="3"/>
      <c r="B14" s="7" t="s">
        <v>117</v>
      </c>
      <c r="C14" s="8"/>
      <c r="D14" s="6"/>
      <c r="E14" s="35"/>
      <c r="F14" s="6"/>
    </row>
    <row r="15" spans="1:6" ht="26.25" customHeight="1">
      <c r="A15" s="3"/>
      <c r="B15" s="7" t="s">
        <v>118</v>
      </c>
      <c r="C15" s="8"/>
      <c r="D15" s="6"/>
      <c r="E15" s="35"/>
      <c r="F15" s="6"/>
    </row>
    <row r="16" spans="1:6" ht="15.75">
      <c r="A16" s="3"/>
      <c r="B16" s="4"/>
      <c r="C16" s="5"/>
      <c r="D16" s="6"/>
      <c r="E16" s="35"/>
      <c r="F16" s="6"/>
    </row>
    <row r="17" spans="1:6">
      <c r="A17" s="73" t="s">
        <v>8</v>
      </c>
      <c r="B17" s="74" t="s">
        <v>19</v>
      </c>
      <c r="C17" s="75"/>
      <c r="D17" s="84"/>
      <c r="E17" s="76"/>
      <c r="F17" s="77"/>
    </row>
    <row r="18" spans="1:6">
      <c r="B18" s="11"/>
      <c r="C18" s="12"/>
      <c r="F18" s="26"/>
    </row>
    <row r="19" spans="1:6" ht="116.25" customHeight="1">
      <c r="A19" s="31" t="s">
        <v>25</v>
      </c>
      <c r="B19" s="13" t="s">
        <v>122</v>
      </c>
      <c r="C19" s="14" t="s">
        <v>21</v>
      </c>
      <c r="D19" s="82">
        <v>1</v>
      </c>
      <c r="E19" s="174"/>
      <c r="F19" s="26">
        <f>ROUND((D19*E19),2)</f>
        <v>0</v>
      </c>
    </row>
    <row r="20" spans="1:6">
      <c r="B20" s="15"/>
      <c r="C20" s="14"/>
      <c r="D20" s="82"/>
      <c r="E20" s="90"/>
      <c r="F20" s="26"/>
    </row>
    <row r="21" spans="1:6" s="18" customFormat="1" ht="64.5" customHeight="1">
      <c r="A21" s="32" t="s">
        <v>26</v>
      </c>
      <c r="B21" s="16" t="s">
        <v>270</v>
      </c>
      <c r="C21" s="17"/>
      <c r="D21" s="82"/>
      <c r="E21" s="82"/>
      <c r="F21" s="26"/>
    </row>
    <row r="22" spans="1:6" s="18" customFormat="1">
      <c r="A22" s="32"/>
      <c r="B22" s="16" t="s">
        <v>141</v>
      </c>
      <c r="C22" s="17" t="s">
        <v>7</v>
      </c>
      <c r="D22" s="82">
        <v>2</v>
      </c>
      <c r="E22" s="175"/>
      <c r="F22" s="26">
        <f t="shared" ref="F22:F30" si="0">ROUND((D22*E22),2)</f>
        <v>0</v>
      </c>
    </row>
    <row r="23" spans="1:6">
      <c r="B23" s="21"/>
      <c r="C23" s="20"/>
      <c r="D23" s="85"/>
      <c r="E23" s="90"/>
      <c r="F23" s="26"/>
    </row>
    <row r="24" spans="1:6" ht="29.25" customHeight="1">
      <c r="A24" s="30" t="s">
        <v>27</v>
      </c>
      <c r="B24" s="22" t="s">
        <v>136</v>
      </c>
      <c r="C24" s="20" t="s">
        <v>24</v>
      </c>
      <c r="D24" s="82">
        <v>191</v>
      </c>
      <c r="E24" s="174"/>
      <c r="F24" s="26">
        <f t="shared" si="0"/>
        <v>0</v>
      </c>
    </row>
    <row r="25" spans="1:6">
      <c r="B25" s="16"/>
      <c r="C25" s="20"/>
      <c r="D25" s="27"/>
      <c r="E25" s="27"/>
      <c r="F25" s="26"/>
    </row>
    <row r="26" spans="1:6" ht="41.25" customHeight="1">
      <c r="A26" s="30" t="s">
        <v>28</v>
      </c>
      <c r="B26" s="16" t="s">
        <v>142</v>
      </c>
      <c r="C26" s="20" t="s">
        <v>21</v>
      </c>
      <c r="D26" s="27">
        <v>1</v>
      </c>
      <c r="E26" s="176"/>
      <c r="F26" s="26">
        <f t="shared" si="0"/>
        <v>0</v>
      </c>
    </row>
    <row r="27" spans="1:6">
      <c r="B27" s="16"/>
      <c r="C27" s="20"/>
      <c r="D27" s="27"/>
      <c r="E27" s="27"/>
      <c r="F27" s="26"/>
    </row>
    <row r="28" spans="1:6" ht="81" customHeight="1">
      <c r="A28" s="30" t="s">
        <v>29</v>
      </c>
      <c r="B28" s="16" t="s">
        <v>271</v>
      </c>
      <c r="C28" s="20" t="s">
        <v>21</v>
      </c>
      <c r="D28" s="27">
        <v>1</v>
      </c>
      <c r="E28" s="176"/>
      <c r="F28" s="26">
        <f t="shared" si="0"/>
        <v>0</v>
      </c>
    </row>
    <row r="29" spans="1:6">
      <c r="B29" s="16"/>
      <c r="C29" s="20"/>
      <c r="D29" s="27"/>
      <c r="E29" s="27"/>
      <c r="F29" s="26"/>
    </row>
    <row r="30" spans="1:6" ht="26.25" customHeight="1">
      <c r="A30" s="30" t="s">
        <v>30</v>
      </c>
      <c r="B30" s="16" t="s">
        <v>126</v>
      </c>
      <c r="C30" s="20" t="s">
        <v>107</v>
      </c>
      <c r="D30" s="27">
        <v>219</v>
      </c>
      <c r="E30" s="176"/>
      <c r="F30" s="26">
        <f t="shared" si="0"/>
        <v>0</v>
      </c>
    </row>
    <row r="31" spans="1:6">
      <c r="B31" s="71"/>
      <c r="C31" s="20"/>
      <c r="D31" s="27"/>
      <c r="E31" s="37"/>
      <c r="F31" s="27"/>
    </row>
    <row r="32" spans="1:6">
      <c r="A32" s="78"/>
      <c r="B32" s="79" t="s">
        <v>124</v>
      </c>
      <c r="C32" s="80"/>
      <c r="D32" s="84"/>
      <c r="E32" s="76"/>
      <c r="F32" s="77">
        <f>ROUND(SUM(F19:F31),2)</f>
        <v>0</v>
      </c>
    </row>
    <row r="33" spans="1:8">
      <c r="A33" s="68"/>
      <c r="B33" s="19"/>
      <c r="C33" s="20"/>
      <c r="D33" s="27"/>
      <c r="E33" s="37"/>
      <c r="F33" s="27"/>
      <c r="G33" s="18"/>
      <c r="H33" s="18"/>
    </row>
    <row r="34" spans="1:8">
      <c r="A34" s="73" t="s">
        <v>9</v>
      </c>
      <c r="B34" s="74" t="s">
        <v>119</v>
      </c>
      <c r="C34" s="75"/>
      <c r="D34" s="84"/>
      <c r="E34" s="76"/>
      <c r="F34" s="77"/>
      <c r="G34" s="18"/>
      <c r="H34" s="18"/>
    </row>
    <row r="35" spans="1:8">
      <c r="A35" s="68"/>
      <c r="B35" s="19"/>
      <c r="C35" s="20"/>
      <c r="D35" s="27"/>
      <c r="E35" s="37"/>
      <c r="F35" s="27"/>
      <c r="G35" s="18"/>
      <c r="H35" s="18"/>
    </row>
    <row r="36" spans="1:8" ht="27" customHeight="1">
      <c r="A36" s="68" t="s">
        <v>127</v>
      </c>
      <c r="B36" s="19" t="s">
        <v>151</v>
      </c>
      <c r="C36" s="20" t="s">
        <v>7</v>
      </c>
      <c r="D36" s="27">
        <v>5</v>
      </c>
      <c r="E36" s="177"/>
      <c r="F36" s="27">
        <f>ROUND((D36*E36),2)</f>
        <v>0</v>
      </c>
      <c r="G36" s="18"/>
      <c r="H36" s="18"/>
    </row>
    <row r="37" spans="1:8">
      <c r="A37" s="68"/>
      <c r="B37" s="19"/>
      <c r="C37" s="20"/>
      <c r="D37" s="27"/>
      <c r="E37" s="37"/>
      <c r="F37" s="27"/>
      <c r="G37" s="18"/>
      <c r="H37" s="18"/>
    </row>
    <row r="38" spans="1:8">
      <c r="A38" s="78"/>
      <c r="B38" s="79" t="s">
        <v>124</v>
      </c>
      <c r="C38" s="80"/>
      <c r="D38" s="84"/>
      <c r="E38" s="76"/>
      <c r="F38" s="77">
        <f>ROUND(SUM(F36:F37),2)</f>
        <v>0</v>
      </c>
      <c r="G38" s="18"/>
      <c r="H38" s="18"/>
    </row>
    <row r="39" spans="1:8">
      <c r="A39" s="68"/>
      <c r="B39" s="19"/>
      <c r="C39" s="20"/>
      <c r="D39" s="27"/>
      <c r="E39" s="37"/>
      <c r="F39" s="27"/>
      <c r="G39" s="18"/>
      <c r="H39" s="18"/>
    </row>
    <row r="40" spans="1:8">
      <c r="A40" s="73" t="s">
        <v>10</v>
      </c>
      <c r="B40" s="74" t="s">
        <v>121</v>
      </c>
      <c r="C40" s="75"/>
      <c r="D40" s="84"/>
      <c r="E40" s="76"/>
      <c r="F40" s="77"/>
      <c r="G40" s="18"/>
      <c r="H40" s="18"/>
    </row>
    <row r="41" spans="1:8">
      <c r="A41" s="68"/>
      <c r="B41" s="19"/>
      <c r="C41" s="20"/>
      <c r="D41" s="27"/>
      <c r="E41" s="37"/>
      <c r="F41" s="27"/>
      <c r="G41" s="18"/>
      <c r="H41" s="18"/>
    </row>
    <row r="42" spans="1:8" ht="40.5" customHeight="1">
      <c r="A42" s="68" t="s">
        <v>31</v>
      </c>
      <c r="B42" s="19" t="s">
        <v>137</v>
      </c>
      <c r="C42" s="20" t="s">
        <v>107</v>
      </c>
      <c r="D42" s="27">
        <v>18</v>
      </c>
      <c r="E42" s="177"/>
      <c r="F42" s="27">
        <f>ROUND((D42*E42),2)</f>
        <v>0</v>
      </c>
      <c r="G42" s="18"/>
      <c r="H42" s="18"/>
    </row>
    <row r="43" spans="1:8">
      <c r="A43" s="68"/>
      <c r="B43" s="19"/>
      <c r="C43" s="20"/>
      <c r="D43" s="27"/>
      <c r="E43" s="37"/>
      <c r="F43" s="27"/>
      <c r="G43" s="18"/>
      <c r="H43" s="18"/>
    </row>
    <row r="44" spans="1:8" ht="40.5" customHeight="1">
      <c r="A44" s="68" t="s">
        <v>34</v>
      </c>
      <c r="B44" s="19" t="s">
        <v>143</v>
      </c>
      <c r="C44" s="20" t="s">
        <v>7</v>
      </c>
      <c r="D44" s="27">
        <v>20</v>
      </c>
      <c r="E44" s="177"/>
      <c r="F44" s="27">
        <f>ROUND((D44*E44),2)</f>
        <v>0</v>
      </c>
      <c r="G44" s="18"/>
      <c r="H44" s="18"/>
    </row>
    <row r="45" spans="1:8">
      <c r="A45" s="68"/>
      <c r="B45" s="19"/>
      <c r="C45" s="20"/>
      <c r="D45" s="27"/>
      <c r="E45" s="37"/>
      <c r="F45" s="27"/>
      <c r="G45" s="18"/>
      <c r="H45" s="18"/>
    </row>
    <row r="46" spans="1:8">
      <c r="A46" s="78"/>
      <c r="B46" s="79" t="s">
        <v>124</v>
      </c>
      <c r="C46" s="80"/>
      <c r="D46" s="84"/>
      <c r="E46" s="76"/>
      <c r="F46" s="77">
        <f>ROUND(SUM(F42:F45),2)</f>
        <v>0</v>
      </c>
      <c r="G46" s="18"/>
      <c r="H46" s="18"/>
    </row>
    <row r="47" spans="1:8">
      <c r="A47" s="68"/>
      <c r="B47" s="19"/>
      <c r="C47" s="20"/>
      <c r="D47" s="27"/>
      <c r="E47" s="37"/>
      <c r="F47" s="27"/>
      <c r="G47" s="18"/>
      <c r="H47" s="18"/>
    </row>
    <row r="48" spans="1:8">
      <c r="A48" s="73" t="s">
        <v>11</v>
      </c>
      <c r="B48" s="74" t="s">
        <v>20</v>
      </c>
      <c r="C48" s="75"/>
      <c r="D48" s="84"/>
      <c r="E48" s="76"/>
      <c r="F48" s="77"/>
      <c r="G48" s="18"/>
      <c r="H48" s="18"/>
    </row>
    <row r="49" spans="1:8">
      <c r="A49" s="68"/>
      <c r="B49" s="19"/>
      <c r="C49" s="20"/>
      <c r="D49" s="27"/>
      <c r="E49" s="37"/>
      <c r="F49" s="27"/>
      <c r="G49" s="18"/>
      <c r="H49" s="18"/>
    </row>
    <row r="50" spans="1:8" ht="79.5" customHeight="1">
      <c r="A50" s="68" t="s">
        <v>32</v>
      </c>
      <c r="B50" s="69" t="s">
        <v>144</v>
      </c>
      <c r="C50" s="20" t="s">
        <v>107</v>
      </c>
      <c r="D50" s="27">
        <v>182</v>
      </c>
      <c r="E50" s="177"/>
      <c r="F50" s="27">
        <f>ROUND((D50*E50),2)</f>
        <v>0</v>
      </c>
      <c r="G50" s="18"/>
      <c r="H50" s="18"/>
    </row>
    <row r="51" spans="1:8">
      <c r="A51" s="68"/>
      <c r="B51" s="19"/>
      <c r="C51" s="20"/>
      <c r="D51" s="27"/>
      <c r="E51" s="37"/>
      <c r="F51" s="27"/>
      <c r="G51" s="18"/>
      <c r="H51" s="18"/>
    </row>
    <row r="52" spans="1:8" ht="66" customHeight="1">
      <c r="A52" s="68" t="s">
        <v>35</v>
      </c>
      <c r="B52" s="19" t="s">
        <v>138</v>
      </c>
      <c r="C52" s="20" t="s">
        <v>108</v>
      </c>
      <c r="D52" s="27">
        <v>174</v>
      </c>
      <c r="E52" s="177"/>
      <c r="F52" s="27">
        <f>ROUND((D52*E52),2)</f>
        <v>0</v>
      </c>
      <c r="G52" s="18"/>
      <c r="H52" s="18"/>
    </row>
    <row r="53" spans="1:8">
      <c r="A53" s="68"/>
      <c r="B53" s="19"/>
      <c r="C53" s="20"/>
      <c r="D53" s="27"/>
      <c r="E53" s="37"/>
      <c r="F53" s="27"/>
      <c r="G53" s="18"/>
      <c r="H53" s="18"/>
    </row>
    <row r="54" spans="1:8" ht="91.5" customHeight="1">
      <c r="A54" s="68" t="s">
        <v>33</v>
      </c>
      <c r="B54" s="69" t="s">
        <v>268</v>
      </c>
      <c r="C54" s="20" t="s">
        <v>107</v>
      </c>
      <c r="D54" s="27">
        <v>3</v>
      </c>
      <c r="E54" s="177"/>
      <c r="F54" s="27">
        <f>ROUND((D54*E54),2)</f>
        <v>0</v>
      </c>
      <c r="G54" s="18"/>
      <c r="H54" s="18"/>
    </row>
    <row r="55" spans="1:8">
      <c r="A55" s="68"/>
      <c r="B55" s="19"/>
      <c r="C55" s="20"/>
      <c r="D55" s="27"/>
      <c r="E55" s="37"/>
      <c r="F55" s="27"/>
      <c r="G55" s="18"/>
      <c r="H55" s="18"/>
    </row>
    <row r="56" spans="1:8">
      <c r="A56" s="78"/>
      <c r="B56" s="79" t="s">
        <v>124</v>
      </c>
      <c r="C56" s="80"/>
      <c r="D56" s="84"/>
      <c r="E56" s="76"/>
      <c r="F56" s="77">
        <f>ROUND(SUM(F50:F55),2)</f>
        <v>0</v>
      </c>
      <c r="G56" s="18"/>
      <c r="H56" s="18"/>
    </row>
    <row r="57" spans="1:8">
      <c r="A57" s="68"/>
      <c r="B57" s="19"/>
      <c r="C57" s="20"/>
      <c r="D57" s="27"/>
      <c r="E57" s="37"/>
      <c r="F57" s="27"/>
      <c r="G57" s="18"/>
      <c r="H57" s="18"/>
    </row>
    <row r="58" spans="1:8">
      <c r="A58" s="73" t="s">
        <v>18</v>
      </c>
      <c r="B58" s="74" t="s">
        <v>123</v>
      </c>
      <c r="C58" s="75"/>
      <c r="D58" s="84"/>
      <c r="E58" s="76"/>
      <c r="F58" s="77"/>
      <c r="G58" s="18"/>
      <c r="H58" s="18"/>
    </row>
    <row r="59" spans="1:8">
      <c r="A59" s="68"/>
      <c r="B59" s="19"/>
      <c r="C59" s="20"/>
      <c r="D59" s="27"/>
      <c r="E59" s="37"/>
      <c r="F59" s="27"/>
      <c r="G59" s="18"/>
      <c r="H59" s="18"/>
    </row>
    <row r="60" spans="1:8" ht="79.5" customHeight="1">
      <c r="A60" s="68" t="s">
        <v>128</v>
      </c>
      <c r="B60" s="19" t="s">
        <v>265</v>
      </c>
      <c r="C60" s="20"/>
      <c r="D60" s="27"/>
      <c r="E60" s="37"/>
      <c r="F60" s="27"/>
      <c r="G60" s="18"/>
      <c r="H60" s="18"/>
    </row>
    <row r="61" spans="1:8">
      <c r="A61" s="68"/>
      <c r="B61" s="93" t="s">
        <v>146</v>
      </c>
      <c r="C61" s="20" t="s">
        <v>7</v>
      </c>
      <c r="D61" s="27">
        <v>3</v>
      </c>
      <c r="E61" s="177"/>
      <c r="F61" s="27">
        <f>ROUND((D61*E61),2)</f>
        <v>0</v>
      </c>
      <c r="G61" s="18"/>
      <c r="H61" s="18"/>
    </row>
    <row r="62" spans="1:8">
      <c r="A62" s="68"/>
      <c r="B62" s="19"/>
      <c r="C62" s="20"/>
      <c r="D62" s="27"/>
      <c r="E62" s="37"/>
      <c r="F62" s="27"/>
      <c r="G62" s="18"/>
      <c r="H62" s="18"/>
    </row>
    <row r="63" spans="1:8" ht="52.5" customHeight="1">
      <c r="A63" s="68" t="s">
        <v>129</v>
      </c>
      <c r="B63" s="19" t="s">
        <v>139</v>
      </c>
      <c r="C63" s="20" t="s">
        <v>7</v>
      </c>
      <c r="D63" s="27">
        <v>1</v>
      </c>
      <c r="E63" s="177"/>
      <c r="F63" s="27">
        <f>ROUND((D63*E63),2)</f>
        <v>0</v>
      </c>
      <c r="G63" s="18"/>
      <c r="H63" s="18"/>
    </row>
    <row r="64" spans="1:8">
      <c r="A64" s="68"/>
      <c r="B64" s="19"/>
      <c r="C64" s="20"/>
      <c r="D64" s="27"/>
      <c r="E64" s="37"/>
      <c r="F64" s="27"/>
      <c r="G64" s="18"/>
      <c r="H64" s="18"/>
    </row>
    <row r="65" spans="1:8" ht="40.5" customHeight="1">
      <c r="A65" s="68" t="s">
        <v>130</v>
      </c>
      <c r="B65" s="19" t="s">
        <v>272</v>
      </c>
      <c r="C65" s="20" t="s">
        <v>7</v>
      </c>
      <c r="D65" s="27">
        <v>9</v>
      </c>
      <c r="E65" s="177"/>
      <c r="F65" s="27">
        <f>ROUND((D65*E65),2)</f>
        <v>0</v>
      </c>
      <c r="G65" s="18"/>
      <c r="H65" s="18"/>
    </row>
    <row r="66" spans="1:8">
      <c r="A66" s="68"/>
      <c r="B66" s="19"/>
      <c r="C66" s="20"/>
      <c r="D66" s="27"/>
      <c r="E66" s="37"/>
      <c r="F66" s="27"/>
      <c r="G66" s="18"/>
      <c r="H66" s="18"/>
    </row>
    <row r="67" spans="1:8">
      <c r="A67" s="78"/>
      <c r="B67" s="79" t="s">
        <v>124</v>
      </c>
      <c r="C67" s="80"/>
      <c r="D67" s="84"/>
      <c r="E67" s="76"/>
      <c r="F67" s="77">
        <f>ROUND(SUM(F60:F66),2)</f>
        <v>0</v>
      </c>
      <c r="G67" s="18"/>
      <c r="H67" s="18"/>
    </row>
    <row r="68" spans="1:8">
      <c r="B68" s="19"/>
      <c r="C68" s="20"/>
      <c r="D68" s="27"/>
      <c r="E68" s="37"/>
      <c r="F68" s="27"/>
      <c r="G68" s="18"/>
      <c r="H68" s="18"/>
    </row>
    <row r="69" spans="1:8">
      <c r="A69" s="73" t="s">
        <v>17</v>
      </c>
      <c r="B69" s="74" t="s">
        <v>120</v>
      </c>
      <c r="C69" s="75"/>
      <c r="D69" s="84"/>
      <c r="E69" s="76"/>
      <c r="F69" s="81"/>
      <c r="G69" s="18"/>
      <c r="H69" s="18"/>
    </row>
    <row r="70" spans="1:8">
      <c r="A70" s="68"/>
      <c r="B70" s="19"/>
      <c r="C70" s="20"/>
      <c r="D70" s="27"/>
      <c r="E70" s="37"/>
      <c r="F70" s="27"/>
      <c r="G70" s="18"/>
      <c r="H70" s="18"/>
    </row>
    <row r="71" spans="1:8" ht="93" customHeight="1">
      <c r="A71" s="68" t="s">
        <v>131</v>
      </c>
      <c r="B71" s="19" t="s">
        <v>273</v>
      </c>
      <c r="C71" s="20" t="s">
        <v>107</v>
      </c>
      <c r="D71" s="27">
        <v>110</v>
      </c>
      <c r="E71" s="177"/>
      <c r="F71" s="27">
        <f>ROUND((D71*E71),2)</f>
        <v>0</v>
      </c>
      <c r="G71" s="18"/>
      <c r="H71" s="18"/>
    </row>
    <row r="72" spans="1:8">
      <c r="A72" s="68"/>
      <c r="B72" s="19"/>
      <c r="C72" s="20"/>
      <c r="D72" s="27"/>
      <c r="E72" s="37"/>
      <c r="F72" s="27"/>
      <c r="G72" s="18"/>
      <c r="H72" s="18"/>
    </row>
    <row r="73" spans="1:8" s="18" customFormat="1" ht="92.25" customHeight="1">
      <c r="A73" s="68" t="s">
        <v>132</v>
      </c>
      <c r="B73" s="70" t="s">
        <v>274</v>
      </c>
      <c r="C73" s="20" t="s">
        <v>107</v>
      </c>
      <c r="D73" s="27">
        <v>42</v>
      </c>
      <c r="E73" s="177"/>
      <c r="F73" s="27">
        <f t="shared" ref="F73:F81" si="1">ROUND((D73*E73),2)</f>
        <v>0</v>
      </c>
    </row>
    <row r="74" spans="1:8" s="18" customFormat="1">
      <c r="A74" s="68"/>
      <c r="B74" s="19"/>
      <c r="C74" s="20"/>
      <c r="D74" s="27"/>
      <c r="E74" s="37"/>
      <c r="F74" s="27"/>
    </row>
    <row r="75" spans="1:8" s="18" customFormat="1" ht="79.5" customHeight="1">
      <c r="A75" s="68" t="s">
        <v>133</v>
      </c>
      <c r="B75" s="19" t="s">
        <v>275</v>
      </c>
      <c r="C75" s="20" t="s">
        <v>107</v>
      </c>
      <c r="D75" s="27">
        <v>221</v>
      </c>
      <c r="E75" s="177"/>
      <c r="F75" s="27">
        <f t="shared" si="1"/>
        <v>0</v>
      </c>
    </row>
    <row r="76" spans="1:8" s="18" customFormat="1">
      <c r="A76" s="68"/>
      <c r="B76" s="19"/>
      <c r="C76" s="20"/>
      <c r="D76" s="27"/>
      <c r="E76" s="37"/>
      <c r="F76" s="27"/>
    </row>
    <row r="77" spans="1:8" s="18" customFormat="1" ht="92.25" customHeight="1">
      <c r="A77" s="68" t="s">
        <v>145</v>
      </c>
      <c r="B77" s="19" t="s">
        <v>264</v>
      </c>
      <c r="C77" s="20" t="s">
        <v>107</v>
      </c>
      <c r="D77" s="27">
        <v>286</v>
      </c>
      <c r="E77" s="177"/>
      <c r="F77" s="27">
        <f t="shared" si="1"/>
        <v>0</v>
      </c>
    </row>
    <row r="78" spans="1:8" s="18" customFormat="1">
      <c r="A78" s="68"/>
      <c r="B78" s="19"/>
      <c r="C78" s="20"/>
      <c r="D78" s="27"/>
      <c r="E78" s="37"/>
      <c r="F78" s="27"/>
    </row>
    <row r="79" spans="1:8" s="18" customFormat="1" ht="53.25" customHeight="1">
      <c r="A79" s="68" t="s">
        <v>147</v>
      </c>
      <c r="B79" s="19" t="s">
        <v>140</v>
      </c>
      <c r="C79" s="20" t="s">
        <v>7</v>
      </c>
      <c r="D79" s="27">
        <v>1</v>
      </c>
      <c r="E79" s="177"/>
      <c r="F79" s="27">
        <f t="shared" si="1"/>
        <v>0</v>
      </c>
    </row>
    <row r="80" spans="1:8" s="18" customFormat="1">
      <c r="A80" s="68"/>
      <c r="B80" s="19"/>
      <c r="C80" s="20"/>
      <c r="D80" s="27"/>
      <c r="E80" s="37"/>
      <c r="F80" s="27"/>
    </row>
    <row r="81" spans="1:7" s="18" customFormat="1" ht="40.5" customHeight="1">
      <c r="A81" s="68" t="s">
        <v>148</v>
      </c>
      <c r="B81" s="19" t="s">
        <v>150</v>
      </c>
      <c r="C81" s="20" t="s">
        <v>107</v>
      </c>
      <c r="D81" s="27">
        <v>26</v>
      </c>
      <c r="E81" s="177"/>
      <c r="F81" s="27">
        <f t="shared" si="1"/>
        <v>0</v>
      </c>
    </row>
    <row r="82" spans="1:7" s="18" customFormat="1">
      <c r="A82" s="68"/>
      <c r="B82" s="19"/>
      <c r="C82" s="20"/>
      <c r="D82" s="27"/>
      <c r="E82" s="37"/>
      <c r="F82" s="27"/>
    </row>
    <row r="83" spans="1:7" s="18" customFormat="1">
      <c r="A83" s="78"/>
      <c r="B83" s="79" t="s">
        <v>124</v>
      </c>
      <c r="C83" s="80"/>
      <c r="D83" s="84"/>
      <c r="E83" s="76"/>
      <c r="F83" s="77">
        <f>ROUND(SUM(F71:F82),2)</f>
        <v>0</v>
      </c>
    </row>
    <row r="84" spans="1:7" s="18" customFormat="1">
      <c r="A84" s="68"/>
      <c r="B84" s="19"/>
      <c r="C84" s="20"/>
      <c r="D84" s="27"/>
      <c r="E84" s="37"/>
      <c r="F84" s="27"/>
    </row>
    <row r="85" spans="1:7" s="18" customFormat="1">
      <c r="A85" s="73" t="s">
        <v>16</v>
      </c>
      <c r="B85" s="74" t="s">
        <v>22</v>
      </c>
      <c r="C85" s="75"/>
      <c r="D85" s="84"/>
      <c r="E85" s="76"/>
      <c r="F85" s="81"/>
    </row>
    <row r="86" spans="1:7" s="18" customFormat="1">
      <c r="A86" s="68"/>
      <c r="B86" s="19"/>
      <c r="C86" s="20"/>
      <c r="D86" s="27"/>
      <c r="E86" s="37"/>
      <c r="F86" s="27"/>
    </row>
    <row r="87" spans="1:7" s="18" customFormat="1" ht="39.75" customHeight="1">
      <c r="A87" s="68" t="s">
        <v>134</v>
      </c>
      <c r="B87" s="19" t="s">
        <v>149</v>
      </c>
      <c r="C87" s="20" t="s">
        <v>7</v>
      </c>
      <c r="D87" s="27">
        <v>10</v>
      </c>
      <c r="E87" s="177"/>
      <c r="F87" s="27">
        <f>ROUND((D87*E87),2)</f>
        <v>0</v>
      </c>
    </row>
    <row r="88" spans="1:7" s="18" customFormat="1">
      <c r="A88" s="68"/>
      <c r="B88" s="19"/>
      <c r="C88" s="20"/>
      <c r="D88" s="27"/>
      <c r="E88" s="37"/>
      <c r="F88" s="27"/>
    </row>
    <row r="89" spans="1:7" s="18" customFormat="1" ht="28.5" customHeight="1">
      <c r="A89" s="68" t="s">
        <v>135</v>
      </c>
      <c r="B89" s="19" t="s">
        <v>125</v>
      </c>
      <c r="C89" s="20" t="s">
        <v>7</v>
      </c>
      <c r="D89" s="27">
        <v>2</v>
      </c>
      <c r="E89" s="177"/>
      <c r="F89" s="27">
        <f>ROUND((D89*E89),2)</f>
        <v>0</v>
      </c>
    </row>
    <row r="90" spans="1:7" s="18" customFormat="1">
      <c r="A90" s="68"/>
      <c r="B90" s="19"/>
      <c r="C90" s="20"/>
      <c r="D90" s="27"/>
      <c r="E90" s="37"/>
      <c r="F90" s="27"/>
    </row>
    <row r="91" spans="1:7" s="18" customFormat="1">
      <c r="A91" s="78"/>
      <c r="B91" s="79" t="s">
        <v>124</v>
      </c>
      <c r="C91" s="80"/>
      <c r="D91" s="84"/>
      <c r="E91" s="76"/>
      <c r="F91" s="77">
        <f>ROUND(SUM(F87:F90),2)</f>
        <v>0</v>
      </c>
    </row>
    <row r="92" spans="1:7" s="18" customFormat="1" ht="18">
      <c r="A92" s="33"/>
      <c r="B92" s="33"/>
      <c r="C92" s="33"/>
      <c r="D92" s="33"/>
      <c r="E92" s="33"/>
      <c r="F92" s="33"/>
    </row>
    <row r="93" spans="1:7" s="18" customFormat="1" ht="18">
      <c r="A93" s="34"/>
      <c r="B93" s="2"/>
      <c r="C93" s="23"/>
      <c r="D93" s="26"/>
      <c r="E93" s="36"/>
      <c r="F93" s="28"/>
    </row>
    <row r="94" spans="1:7" s="18" customFormat="1" ht="16.5">
      <c r="A94" s="43"/>
      <c r="B94" s="44" t="s">
        <v>263</v>
      </c>
      <c r="C94" s="45"/>
      <c r="D94" s="86"/>
      <c r="E94" s="46"/>
      <c r="F94" s="47"/>
    </row>
    <row r="95" spans="1:7" ht="16.5">
      <c r="A95" s="48"/>
      <c r="B95" s="49"/>
      <c r="C95" s="50"/>
      <c r="D95" s="86"/>
      <c r="E95" s="46"/>
      <c r="F95" s="47"/>
    </row>
    <row r="96" spans="1:7" ht="16.5">
      <c r="A96" s="48" t="s">
        <v>8</v>
      </c>
      <c r="B96" s="44" t="str">
        <f>B17</f>
        <v xml:space="preserve">PRIPREMNI RADOVI </v>
      </c>
      <c r="C96" s="45"/>
      <c r="D96" s="87"/>
      <c r="E96" s="51"/>
      <c r="F96" s="54">
        <f>F32</f>
        <v>0</v>
      </c>
      <c r="G96" s="157" t="s">
        <v>255</v>
      </c>
    </row>
    <row r="97" spans="1:7" ht="16.5">
      <c r="A97" s="48" t="s">
        <v>9</v>
      </c>
      <c r="B97" s="44" t="str">
        <f>B34</f>
        <v>LIMARSKI RADOVI</v>
      </c>
      <c r="C97" s="45"/>
      <c r="D97" s="87"/>
      <c r="E97" s="51"/>
      <c r="F97" s="54">
        <f>F38</f>
        <v>0</v>
      </c>
      <c r="G97" s="157" t="s">
        <v>255</v>
      </c>
    </row>
    <row r="98" spans="1:7" ht="16.5">
      <c r="A98" s="52" t="s">
        <v>10</v>
      </c>
      <c r="B98" s="72" t="str">
        <f>B40</f>
        <v>GIPS-KARTONSKI RADOVI</v>
      </c>
      <c r="C98" s="50"/>
      <c r="D98" s="86"/>
      <c r="E98" s="46"/>
      <c r="F98" s="54">
        <f>F46</f>
        <v>0</v>
      </c>
      <c r="G98" s="157" t="s">
        <v>255</v>
      </c>
    </row>
    <row r="99" spans="1:7" ht="16.5">
      <c r="A99" s="52" t="s">
        <v>11</v>
      </c>
      <c r="B99" s="72" t="str">
        <f>B48</f>
        <v>PODOPOLAGAČKI RADOVI</v>
      </c>
      <c r="C99" s="50"/>
      <c r="D99" s="86"/>
      <c r="E99" s="46"/>
      <c r="F99" s="54">
        <f>F56</f>
        <v>0</v>
      </c>
      <c r="G99" s="157" t="s">
        <v>255</v>
      </c>
    </row>
    <row r="100" spans="1:7" ht="16.5">
      <c r="A100" s="52" t="s">
        <v>18</v>
      </c>
      <c r="B100" s="72" t="str">
        <f>B58</f>
        <v>STOLARSKI I BRAVARSKI RADOVI</v>
      </c>
      <c r="C100" s="50"/>
      <c r="D100" s="86"/>
      <c r="E100" s="46"/>
      <c r="F100" s="54">
        <f>F67</f>
        <v>0</v>
      </c>
      <c r="G100" s="157" t="s">
        <v>255</v>
      </c>
    </row>
    <row r="101" spans="1:7" ht="16.5">
      <c r="A101" s="52" t="s">
        <v>17</v>
      </c>
      <c r="B101" s="72" t="str">
        <f>B69</f>
        <v>SOBOSLIKARSKO-LIČILAČKI RADOVI</v>
      </c>
      <c r="C101" s="50"/>
      <c r="D101" s="86"/>
      <c r="E101" s="46"/>
      <c r="F101" s="54">
        <f>F83</f>
        <v>0</v>
      </c>
      <c r="G101" s="157" t="s">
        <v>255</v>
      </c>
    </row>
    <row r="102" spans="1:7" ht="16.5">
      <c r="A102" s="52" t="s">
        <v>16</v>
      </c>
      <c r="B102" s="72" t="str">
        <f>B85</f>
        <v>OSTALI RADOVI</v>
      </c>
      <c r="C102" s="50"/>
      <c r="D102" s="86"/>
      <c r="E102" s="46"/>
      <c r="F102" s="54">
        <f>F91</f>
        <v>0</v>
      </c>
      <c r="G102" s="157" t="s">
        <v>255</v>
      </c>
    </row>
    <row r="103" spans="1:7" ht="16.5">
      <c r="A103" s="52"/>
      <c r="B103" s="72"/>
      <c r="C103" s="50"/>
      <c r="D103" s="86"/>
      <c r="E103" s="46"/>
      <c r="F103" s="54"/>
    </row>
    <row r="104" spans="1:7" ht="16.5">
      <c r="A104" s="52"/>
      <c r="B104" s="49"/>
      <c r="C104" s="50"/>
      <c r="D104" s="86"/>
      <c r="E104" s="46"/>
      <c r="F104" s="55"/>
    </row>
    <row r="105" spans="1:7" ht="16.5">
      <c r="A105" s="52"/>
      <c r="B105" s="44" t="s">
        <v>262</v>
      </c>
      <c r="C105" s="45"/>
      <c r="D105" s="88"/>
      <c r="E105" s="53"/>
      <c r="F105" s="54">
        <f>ROUND(SUM(F96:F104),2)</f>
        <v>0</v>
      </c>
      <c r="G105" s="157" t="s">
        <v>255</v>
      </c>
    </row>
    <row r="106" spans="1:7" ht="16.5">
      <c r="A106" s="52"/>
      <c r="B106" s="179" t="s">
        <v>12</v>
      </c>
      <c r="C106" s="159"/>
      <c r="D106" s="160"/>
      <c r="E106" s="161"/>
      <c r="F106" s="178">
        <f>ROUND((F105*0.25),2)</f>
        <v>0</v>
      </c>
      <c r="G106" s="157" t="s">
        <v>255</v>
      </c>
    </row>
    <row r="107" spans="1:7" ht="16.5">
      <c r="A107" s="41"/>
      <c r="B107" s="44" t="s">
        <v>13</v>
      </c>
      <c r="C107" s="25"/>
      <c r="D107" s="89"/>
      <c r="E107" s="39"/>
      <c r="F107" s="54">
        <f>ROUND(SUM(F105:F106),2)</f>
        <v>0</v>
      </c>
      <c r="G107" s="157" t="s">
        <v>255</v>
      </c>
    </row>
    <row r="108" spans="1:7" ht="15.75">
      <c r="A108" s="41"/>
      <c r="B108" s="24"/>
      <c r="C108" s="25"/>
      <c r="D108" s="89"/>
      <c r="E108" s="39"/>
      <c r="F108" s="42"/>
    </row>
    <row r="109" spans="1:7" ht="15.75">
      <c r="A109" s="41"/>
      <c r="B109" s="24"/>
      <c r="C109" s="25"/>
      <c r="D109" s="89"/>
      <c r="E109" s="39"/>
      <c r="F109" s="42"/>
    </row>
    <row r="110" spans="1:7" ht="18">
      <c r="A110" s="33"/>
      <c r="B110" s="9"/>
      <c r="C110" s="10"/>
      <c r="D110" s="90"/>
      <c r="E110" s="39"/>
      <c r="F110" s="29"/>
    </row>
    <row r="111" spans="1:7" ht="18">
      <c r="A111" s="33"/>
      <c r="B111" s="9"/>
      <c r="C111" s="10"/>
      <c r="D111" s="91"/>
      <c r="E111" s="39"/>
      <c r="F111" s="29"/>
    </row>
    <row r="112" spans="1:7" ht="18">
      <c r="A112" s="33"/>
      <c r="B112" s="9"/>
      <c r="C112" s="10"/>
      <c r="D112" s="91"/>
      <c r="E112" s="39"/>
      <c r="F112" s="29"/>
    </row>
    <row r="113" spans="1:6" ht="18">
      <c r="A113" s="33"/>
      <c r="B113" s="83"/>
      <c r="C113" s="10"/>
      <c r="D113" s="91"/>
      <c r="E113" s="39"/>
      <c r="F113" s="29"/>
    </row>
    <row r="114" spans="1:6" ht="18">
      <c r="A114" s="33"/>
      <c r="B114" s="9"/>
      <c r="C114" s="10"/>
      <c r="D114" s="89"/>
      <c r="E114" s="38"/>
      <c r="F114" s="29"/>
    </row>
    <row r="115" spans="1:6" ht="18">
      <c r="B115" s="9"/>
      <c r="C115" s="10"/>
      <c r="D115" s="92"/>
      <c r="E115" s="40"/>
      <c r="F115" s="29"/>
    </row>
  </sheetData>
  <sheetProtection password="9970" sheet="1"/>
  <mergeCells count="6">
    <mergeCell ref="A1:A2"/>
    <mergeCell ref="B1:B2"/>
    <mergeCell ref="D1:D2"/>
    <mergeCell ref="E1:E2"/>
    <mergeCell ref="F1:F2"/>
    <mergeCell ref="C1:C2"/>
  </mergeCells>
  <pageMargins left="0.70866141732283472" right="0.70866141732283472" top="1.1811023622047245" bottom="0.74803149606299213" header="0.31496062992125984" footer="0.31496062992125984"/>
  <pageSetup paperSize="9" scale="90" fitToHeight="14" orientation="portrait" horizontalDpi="4294967294" verticalDpi="300" r:id="rId1"/>
  <headerFooter alignWithMargins="0">
    <oddFooter>&amp;R&amp;"Arial Narrow,Uobičajeno"&amp;9
List:                             &amp;P</oddFooter>
  </headerFooter>
  <rowBreaks count="1" manualBreakCount="1">
    <brk id="9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4448B-90FE-4AE9-9B95-33F881E03936}">
  <dimension ref="A1:F96"/>
  <sheetViews>
    <sheetView zoomScaleNormal="100" zoomScaleSheetLayoutView="130" workbookViewId="0">
      <selection activeCell="E65" sqref="E65"/>
    </sheetView>
  </sheetViews>
  <sheetFormatPr defaultRowHeight="12.75"/>
  <cols>
    <col min="1" max="1" width="7.7109375" style="191" customWidth="1"/>
    <col min="2" max="2" width="61.7109375" style="263" customWidth="1"/>
    <col min="3" max="3" width="9.7109375" style="235" customWidth="1"/>
    <col min="4" max="4" width="9.85546875" style="238" customWidth="1"/>
    <col min="5" max="5" width="12.7109375" style="239" customWidth="1"/>
    <col min="6" max="6" width="14" style="239" customWidth="1"/>
    <col min="7" max="16384" width="9.140625" style="194"/>
  </cols>
  <sheetData>
    <row r="1" spans="2:6">
      <c r="B1" s="192"/>
      <c r="C1" s="192"/>
      <c r="D1" s="193"/>
      <c r="E1" s="192"/>
      <c r="F1" s="192"/>
    </row>
    <row r="2" spans="2:6">
      <c r="B2" s="192" t="s">
        <v>152</v>
      </c>
      <c r="C2" s="192"/>
      <c r="D2" s="193"/>
      <c r="E2" s="192"/>
      <c r="F2" s="192"/>
    </row>
    <row r="3" spans="2:6">
      <c r="B3" s="192"/>
      <c r="C3" s="192"/>
      <c r="D3" s="193"/>
      <c r="E3" s="192"/>
      <c r="F3" s="192"/>
    </row>
    <row r="4" spans="2:6">
      <c r="B4" s="267" t="s">
        <v>153</v>
      </c>
      <c r="C4" s="267"/>
      <c r="D4" s="267"/>
      <c r="E4" s="267"/>
      <c r="F4" s="267"/>
    </row>
    <row r="5" spans="2:6">
      <c r="B5" s="268"/>
      <c r="C5" s="268"/>
      <c r="D5" s="268"/>
      <c r="E5" s="268"/>
      <c r="F5" s="268"/>
    </row>
    <row r="6" spans="2:6" ht="131.25" customHeight="1">
      <c r="B6" s="269" t="s">
        <v>154</v>
      </c>
      <c r="C6" s="269"/>
      <c r="D6" s="269"/>
      <c r="E6" s="269"/>
      <c r="F6" s="269"/>
    </row>
    <row r="7" spans="2:6" ht="54.75" customHeight="1">
      <c r="B7" s="269" t="s">
        <v>276</v>
      </c>
      <c r="C7" s="269"/>
      <c r="D7" s="269"/>
      <c r="E7" s="269"/>
      <c r="F7" s="269"/>
    </row>
    <row r="8" spans="2:6">
      <c r="B8" s="270"/>
      <c r="C8" s="270"/>
      <c r="D8" s="270"/>
      <c r="E8" s="270"/>
      <c r="F8" s="270"/>
    </row>
    <row r="9" spans="2:6" ht="14.25" customHeight="1">
      <c r="B9" s="269" t="s">
        <v>155</v>
      </c>
      <c r="C9" s="269"/>
      <c r="D9" s="269"/>
      <c r="E9" s="269"/>
      <c r="F9" s="269"/>
    </row>
    <row r="10" spans="2:6" ht="90.75" customHeight="1">
      <c r="B10" s="269" t="s">
        <v>156</v>
      </c>
      <c r="C10" s="269"/>
      <c r="D10" s="269"/>
      <c r="E10" s="269"/>
      <c r="F10" s="269"/>
    </row>
    <row r="11" spans="2:6" ht="65.25" customHeight="1">
      <c r="B11" s="269" t="s">
        <v>157</v>
      </c>
      <c r="C11" s="269"/>
      <c r="D11" s="269"/>
      <c r="E11" s="269"/>
      <c r="F11" s="269"/>
    </row>
    <row r="12" spans="2:6" ht="53.25" customHeight="1">
      <c r="B12" s="269" t="s">
        <v>158</v>
      </c>
      <c r="C12" s="269"/>
      <c r="D12" s="269"/>
      <c r="E12" s="269"/>
      <c r="F12" s="269"/>
    </row>
    <row r="13" spans="2:6" ht="39.75" customHeight="1">
      <c r="B13" s="269" t="s">
        <v>159</v>
      </c>
      <c r="C13" s="269"/>
      <c r="D13" s="269"/>
      <c r="E13" s="269"/>
      <c r="F13" s="269"/>
    </row>
    <row r="14" spans="2:6" ht="52.5" customHeight="1">
      <c r="B14" s="269" t="s">
        <v>160</v>
      </c>
      <c r="C14" s="269"/>
      <c r="D14" s="269"/>
      <c r="E14" s="269"/>
      <c r="F14" s="269"/>
    </row>
    <row r="15" spans="2:6" ht="65.25" customHeight="1">
      <c r="B15" s="269" t="s">
        <v>161</v>
      </c>
      <c r="C15" s="269"/>
      <c r="D15" s="269"/>
      <c r="E15" s="269"/>
      <c r="F15" s="269"/>
    </row>
    <row r="16" spans="2:6">
      <c r="B16" s="270"/>
      <c r="C16" s="270"/>
      <c r="D16" s="270"/>
      <c r="E16" s="270"/>
      <c r="F16" s="270"/>
    </row>
    <row r="17" spans="1:6">
      <c r="B17" s="269" t="s">
        <v>162</v>
      </c>
      <c r="C17" s="269"/>
      <c r="D17" s="269"/>
      <c r="E17" s="269"/>
      <c r="F17" s="269"/>
    </row>
    <row r="18" spans="1:6" ht="15" customHeight="1">
      <c r="B18" s="269" t="s">
        <v>163</v>
      </c>
      <c r="C18" s="269"/>
      <c r="D18" s="269"/>
      <c r="E18" s="269"/>
      <c r="F18" s="269"/>
    </row>
    <row r="19" spans="1:6">
      <c r="B19" s="269"/>
      <c r="C19" s="269"/>
      <c r="D19" s="269"/>
      <c r="E19" s="269"/>
      <c r="F19" s="269"/>
    </row>
    <row r="20" spans="1:6" ht="65.25" customHeight="1">
      <c r="B20" s="269" t="s">
        <v>277</v>
      </c>
      <c r="C20" s="269"/>
      <c r="D20" s="269"/>
      <c r="E20" s="269"/>
      <c r="F20" s="269"/>
    </row>
    <row r="21" spans="1:6" ht="39.75" customHeight="1">
      <c r="B21" s="269" t="s">
        <v>278</v>
      </c>
      <c r="C21" s="269"/>
      <c r="D21" s="269"/>
      <c r="E21" s="269"/>
      <c r="F21" s="269"/>
    </row>
    <row r="22" spans="1:6" ht="51" customHeight="1">
      <c r="B22" s="269" t="s">
        <v>164</v>
      </c>
      <c r="C22" s="269"/>
      <c r="D22" s="269"/>
      <c r="E22" s="269"/>
      <c r="F22" s="269"/>
    </row>
    <row r="23" spans="1:6">
      <c r="B23" s="269"/>
      <c r="C23" s="269"/>
      <c r="D23" s="269"/>
      <c r="E23" s="269"/>
      <c r="F23" s="269"/>
    </row>
    <row r="24" spans="1:6">
      <c r="A24" s="195"/>
      <c r="B24" s="196"/>
      <c r="C24" s="197"/>
      <c r="D24" s="198"/>
      <c r="E24" s="199"/>
      <c r="F24" s="200"/>
    </row>
    <row r="25" spans="1:6">
      <c r="B25" s="201"/>
      <c r="C25" s="202"/>
      <c r="D25" s="201"/>
      <c r="E25" s="202"/>
      <c r="F25" s="202"/>
    </row>
    <row r="26" spans="1:6">
      <c r="A26" s="203" t="s">
        <v>165</v>
      </c>
      <c r="B26" s="204" t="s">
        <v>166</v>
      </c>
      <c r="C26" s="205"/>
      <c r="D26" s="206"/>
      <c r="E26" s="205"/>
      <c r="F26" s="207"/>
    </row>
    <row r="27" spans="1:6">
      <c r="A27" s="203"/>
      <c r="B27" s="204"/>
      <c r="C27" s="205"/>
      <c r="D27" s="206"/>
      <c r="E27" s="205"/>
      <c r="F27" s="207"/>
    </row>
    <row r="28" spans="1:6" ht="25.5">
      <c r="A28" s="208" t="s">
        <v>167</v>
      </c>
      <c r="B28" s="209" t="s">
        <v>168</v>
      </c>
      <c r="C28" s="209" t="s">
        <v>169</v>
      </c>
      <c r="D28" s="210" t="s">
        <v>170</v>
      </c>
      <c r="E28" s="211" t="s">
        <v>155</v>
      </c>
      <c r="F28" s="212" t="s">
        <v>171</v>
      </c>
    </row>
    <row r="29" spans="1:6">
      <c r="A29" s="213"/>
      <c r="B29" s="214"/>
      <c r="C29" s="215"/>
      <c r="D29" s="215"/>
      <c r="E29" s="190"/>
      <c r="F29" s="190"/>
    </row>
    <row r="30" spans="1:6" ht="54" customHeight="1">
      <c r="A30" s="216" t="s">
        <v>8</v>
      </c>
      <c r="B30" s="217" t="s">
        <v>172</v>
      </c>
      <c r="C30" s="218"/>
      <c r="D30" s="218"/>
      <c r="E30" s="219"/>
      <c r="F30" s="190"/>
    </row>
    <row r="31" spans="1:6">
      <c r="A31" s="216"/>
      <c r="B31" s="220" t="s">
        <v>173</v>
      </c>
      <c r="C31" s="218"/>
      <c r="D31" s="218"/>
      <c r="E31" s="219"/>
      <c r="F31" s="190"/>
    </row>
    <row r="32" spans="1:6" ht="13.5" customHeight="1">
      <c r="A32" s="216"/>
      <c r="B32" s="220" t="s">
        <v>174</v>
      </c>
      <c r="C32" s="218"/>
      <c r="D32" s="218"/>
      <c r="E32" s="219"/>
      <c r="F32" s="190"/>
    </row>
    <row r="33" spans="1:6">
      <c r="A33" s="216"/>
      <c r="B33" s="220" t="s">
        <v>175</v>
      </c>
      <c r="C33" s="218"/>
      <c r="D33" s="218"/>
      <c r="E33" s="219"/>
      <c r="F33" s="190"/>
    </row>
    <row r="34" spans="1:6">
      <c r="A34" s="216"/>
      <c r="B34" s="220" t="s">
        <v>176</v>
      </c>
      <c r="C34" s="218"/>
      <c r="D34" s="218"/>
      <c r="E34" s="219"/>
      <c r="F34" s="190"/>
    </row>
    <row r="35" spans="1:6">
      <c r="A35" s="216"/>
      <c r="B35" s="220" t="s">
        <v>177</v>
      </c>
      <c r="C35" s="218"/>
      <c r="D35" s="218"/>
      <c r="E35" s="219"/>
      <c r="F35" s="190"/>
    </row>
    <row r="36" spans="1:6" ht="25.5">
      <c r="A36" s="216"/>
      <c r="B36" s="220" t="s">
        <v>178</v>
      </c>
      <c r="C36" s="218"/>
      <c r="D36" s="218"/>
      <c r="E36" s="219"/>
      <c r="F36" s="190"/>
    </row>
    <row r="37" spans="1:6">
      <c r="A37" s="216"/>
      <c r="B37" s="217" t="s">
        <v>179</v>
      </c>
      <c r="C37" s="218"/>
      <c r="D37" s="218"/>
      <c r="E37" s="219"/>
      <c r="F37" s="190"/>
    </row>
    <row r="38" spans="1:6">
      <c r="A38" s="216"/>
      <c r="B38" s="221" t="s">
        <v>180</v>
      </c>
      <c r="C38" s="218"/>
      <c r="D38" s="218"/>
      <c r="E38" s="219"/>
      <c r="F38" s="190"/>
    </row>
    <row r="39" spans="1:6" ht="40.5" customHeight="1">
      <c r="A39" s="216"/>
      <c r="B39" s="221" t="s">
        <v>181</v>
      </c>
      <c r="C39" s="218" t="s">
        <v>21</v>
      </c>
      <c r="D39" s="218">
        <v>5</v>
      </c>
      <c r="E39" s="95"/>
      <c r="F39" s="190">
        <f>ROUND((D39*E39),2)</f>
        <v>0</v>
      </c>
    </row>
    <row r="40" spans="1:6">
      <c r="A40" s="216"/>
      <c r="B40" s="221"/>
      <c r="C40" s="218"/>
      <c r="D40" s="218"/>
      <c r="E40" s="219"/>
      <c r="F40" s="190"/>
    </row>
    <row r="41" spans="1:6">
      <c r="A41" s="216"/>
      <c r="B41" s="222"/>
      <c r="C41" s="215"/>
      <c r="D41" s="215"/>
      <c r="E41" s="190"/>
      <c r="F41" s="190"/>
    </row>
    <row r="42" spans="1:6" ht="65.25" customHeight="1">
      <c r="A42" s="223" t="s">
        <v>9</v>
      </c>
      <c r="B42" s="224" t="s">
        <v>182</v>
      </c>
      <c r="C42" s="225"/>
      <c r="D42" s="225"/>
      <c r="E42" s="225"/>
      <c r="F42" s="225"/>
    </row>
    <row r="43" spans="1:6" ht="141" customHeight="1">
      <c r="A43" s="213"/>
      <c r="B43" s="226" t="s">
        <v>183</v>
      </c>
      <c r="C43" s="215"/>
      <c r="D43" s="215"/>
      <c r="E43" s="190"/>
      <c r="F43" s="190"/>
    </row>
    <row r="44" spans="1:6">
      <c r="A44" s="213"/>
      <c r="B44" s="227" t="s">
        <v>184</v>
      </c>
      <c r="C44" s="215"/>
      <c r="D44" s="215"/>
      <c r="E44" s="190"/>
      <c r="F44" s="190"/>
    </row>
    <row r="45" spans="1:6" ht="14.25" customHeight="1">
      <c r="A45" s="213"/>
      <c r="B45" s="227" t="s">
        <v>185</v>
      </c>
      <c r="C45" s="215"/>
      <c r="D45" s="215"/>
      <c r="E45" s="190"/>
      <c r="F45" s="190"/>
    </row>
    <row r="46" spans="1:6">
      <c r="A46" s="213"/>
      <c r="B46" s="227" t="s">
        <v>197</v>
      </c>
      <c r="C46" s="215"/>
      <c r="D46" s="215"/>
      <c r="E46" s="190"/>
      <c r="F46" s="190"/>
    </row>
    <row r="47" spans="1:6">
      <c r="A47" s="213"/>
      <c r="B47" s="227" t="s">
        <v>198</v>
      </c>
      <c r="C47" s="215"/>
      <c r="D47" s="215"/>
      <c r="E47" s="190"/>
      <c r="F47" s="190"/>
    </row>
    <row r="48" spans="1:6">
      <c r="A48" s="213"/>
      <c r="B48" s="227" t="s">
        <v>199</v>
      </c>
      <c r="C48" s="215"/>
      <c r="D48" s="215"/>
      <c r="E48" s="190"/>
      <c r="F48" s="190"/>
    </row>
    <row r="49" spans="1:6">
      <c r="A49" s="213"/>
      <c r="B49" s="227" t="s">
        <v>200</v>
      </c>
      <c r="C49" s="215"/>
      <c r="D49" s="215"/>
      <c r="E49" s="190"/>
      <c r="F49" s="190"/>
    </row>
    <row r="50" spans="1:6">
      <c r="A50" s="213"/>
      <c r="B50" s="227" t="s">
        <v>201</v>
      </c>
      <c r="C50" s="215"/>
      <c r="D50" s="215"/>
      <c r="E50" s="190"/>
      <c r="F50" s="190"/>
    </row>
    <row r="51" spans="1:6">
      <c r="A51" s="213"/>
      <c r="B51" s="227" t="s">
        <v>202</v>
      </c>
      <c r="C51" s="215"/>
      <c r="D51" s="215"/>
      <c r="E51" s="190"/>
      <c r="F51" s="190"/>
    </row>
    <row r="52" spans="1:6" ht="13.5" customHeight="1">
      <c r="A52" s="213"/>
      <c r="B52" s="227" t="s">
        <v>186</v>
      </c>
      <c r="C52" s="215"/>
      <c r="D52" s="215"/>
      <c r="E52" s="190"/>
      <c r="F52" s="190"/>
    </row>
    <row r="53" spans="1:6" ht="14.25" customHeight="1">
      <c r="A53" s="213"/>
      <c r="B53" s="227" t="s">
        <v>187</v>
      </c>
      <c r="C53" s="215"/>
      <c r="D53" s="215"/>
      <c r="E53" s="190"/>
      <c r="F53" s="190"/>
    </row>
    <row r="54" spans="1:6" ht="14.25" customHeight="1">
      <c r="A54" s="213"/>
      <c r="B54" s="227" t="s">
        <v>188</v>
      </c>
      <c r="C54" s="215"/>
      <c r="D54" s="215"/>
      <c r="E54" s="190"/>
      <c r="F54" s="190"/>
    </row>
    <row r="55" spans="1:6" ht="14.25" customHeight="1">
      <c r="A55" s="213"/>
      <c r="B55" s="227" t="s">
        <v>189</v>
      </c>
      <c r="C55" s="215"/>
      <c r="D55" s="215"/>
      <c r="E55" s="190"/>
      <c r="F55" s="190"/>
    </row>
    <row r="56" spans="1:6" ht="14.25" customHeight="1">
      <c r="A56" s="213"/>
      <c r="B56" s="227" t="s">
        <v>190</v>
      </c>
      <c r="C56" s="215"/>
      <c r="D56" s="215"/>
      <c r="E56" s="190"/>
      <c r="F56" s="190"/>
    </row>
    <row r="57" spans="1:6" ht="14.25" customHeight="1">
      <c r="A57" s="213"/>
      <c r="B57" s="227" t="s">
        <v>191</v>
      </c>
      <c r="C57" s="215"/>
      <c r="D57" s="215"/>
      <c r="E57" s="190"/>
      <c r="F57" s="190"/>
    </row>
    <row r="58" spans="1:6" ht="15" customHeight="1">
      <c r="A58" s="213"/>
      <c r="B58" s="227" t="s">
        <v>192</v>
      </c>
      <c r="C58" s="215"/>
      <c r="D58" s="215"/>
      <c r="E58" s="190"/>
      <c r="F58" s="190"/>
    </row>
    <row r="59" spans="1:6" ht="14.25" customHeight="1">
      <c r="A59" s="213"/>
      <c r="B59" s="227" t="s">
        <v>203</v>
      </c>
      <c r="C59" s="215"/>
      <c r="D59" s="215"/>
      <c r="E59" s="190"/>
      <c r="F59" s="190"/>
    </row>
    <row r="60" spans="1:6" ht="14.25" customHeight="1">
      <c r="A60" s="213"/>
      <c r="B60" s="227" t="s">
        <v>193</v>
      </c>
      <c r="C60" s="215"/>
      <c r="D60" s="215"/>
      <c r="E60" s="190"/>
      <c r="F60" s="190"/>
    </row>
    <row r="61" spans="1:6" ht="14.25" customHeight="1">
      <c r="A61" s="213"/>
      <c r="B61" s="227" t="s">
        <v>194</v>
      </c>
      <c r="C61" s="215"/>
      <c r="D61" s="215"/>
      <c r="E61" s="190"/>
      <c r="F61" s="190"/>
    </row>
    <row r="62" spans="1:6" ht="14.25" customHeight="1">
      <c r="A62" s="213"/>
      <c r="B62" s="227" t="s">
        <v>204</v>
      </c>
      <c r="C62" s="228"/>
      <c r="D62" s="228"/>
      <c r="E62" s="228"/>
      <c r="F62" s="228"/>
    </row>
    <row r="63" spans="1:6" ht="14.25" customHeight="1">
      <c r="A63" s="213"/>
      <c r="B63" s="227" t="s">
        <v>195</v>
      </c>
      <c r="C63" s="228"/>
      <c r="D63" s="228"/>
      <c r="E63" s="228"/>
      <c r="F63" s="228"/>
    </row>
    <row r="64" spans="1:6" ht="13.5" customHeight="1">
      <c r="A64" s="213"/>
      <c r="B64" s="229" t="s">
        <v>196</v>
      </c>
      <c r="C64" s="218" t="s">
        <v>21</v>
      </c>
      <c r="D64" s="218">
        <v>5</v>
      </c>
      <c r="E64" s="94"/>
      <c r="F64" s="190">
        <f>ROUND((D64*E64),2)</f>
        <v>0</v>
      </c>
    </row>
    <row r="65" spans="1:6">
      <c r="A65" s="216"/>
      <c r="B65" s="222"/>
      <c r="C65" s="215"/>
      <c r="D65" s="215"/>
      <c r="E65" s="190"/>
      <c r="F65" s="190"/>
    </row>
    <row r="66" spans="1:6" ht="66" customHeight="1">
      <c r="A66" s="230" t="s">
        <v>10</v>
      </c>
      <c r="B66" s="231" t="s">
        <v>205</v>
      </c>
      <c r="C66" s="218"/>
      <c r="D66" s="218"/>
      <c r="E66" s="219"/>
      <c r="F66" s="190"/>
    </row>
    <row r="67" spans="1:6">
      <c r="A67" s="216"/>
      <c r="B67" s="231" t="s">
        <v>206</v>
      </c>
      <c r="C67" s="218" t="s">
        <v>207</v>
      </c>
      <c r="D67" s="218">
        <v>95</v>
      </c>
      <c r="E67" s="95"/>
      <c r="F67" s="190">
        <f t="shared" ref="F67:F83" si="0">ROUND((D67*E67),2)</f>
        <v>0</v>
      </c>
    </row>
    <row r="68" spans="1:6">
      <c r="A68" s="216"/>
      <c r="B68" s="231" t="s">
        <v>208</v>
      </c>
      <c r="C68" s="218" t="s">
        <v>207</v>
      </c>
      <c r="D68" s="218">
        <v>110</v>
      </c>
      <c r="E68" s="95"/>
      <c r="F68" s="190">
        <f t="shared" si="0"/>
        <v>0</v>
      </c>
    </row>
    <row r="69" spans="1:6">
      <c r="A69" s="216"/>
      <c r="B69" s="232"/>
      <c r="C69" s="218"/>
      <c r="D69" s="218"/>
      <c r="E69" s="219"/>
      <c r="F69" s="190"/>
    </row>
    <row r="70" spans="1:6" ht="64.5" customHeight="1">
      <c r="A70" s="223" t="s">
        <v>11</v>
      </c>
      <c r="B70" s="226" t="s">
        <v>279</v>
      </c>
      <c r="C70" s="233" t="s">
        <v>209</v>
      </c>
      <c r="D70" s="234">
        <v>8</v>
      </c>
      <c r="E70" s="96"/>
      <c r="F70" s="190">
        <f t="shared" si="0"/>
        <v>0</v>
      </c>
    </row>
    <row r="71" spans="1:6">
      <c r="A71" s="223"/>
      <c r="B71" s="231"/>
      <c r="C71" s="233"/>
      <c r="D71" s="234"/>
      <c r="E71" s="235"/>
      <c r="F71" s="190"/>
    </row>
    <row r="72" spans="1:6" ht="14.25" customHeight="1">
      <c r="A72" s="223" t="s">
        <v>18</v>
      </c>
      <c r="B72" s="231" t="s">
        <v>210</v>
      </c>
      <c r="C72" s="233" t="s">
        <v>211</v>
      </c>
      <c r="D72" s="234">
        <v>2</v>
      </c>
      <c r="E72" s="96"/>
      <c r="F72" s="190">
        <f t="shared" si="0"/>
        <v>0</v>
      </c>
    </row>
    <row r="73" spans="1:6">
      <c r="A73" s="223"/>
      <c r="B73" s="231"/>
      <c r="C73" s="233"/>
      <c r="D73" s="234"/>
      <c r="E73" s="235"/>
      <c r="F73" s="190"/>
    </row>
    <row r="74" spans="1:6" ht="92.25" customHeight="1">
      <c r="A74" s="223" t="s">
        <v>17</v>
      </c>
      <c r="B74" s="226" t="s">
        <v>212</v>
      </c>
      <c r="D74" s="236"/>
      <c r="E74" s="233"/>
      <c r="F74" s="190"/>
    </row>
    <row r="75" spans="1:6">
      <c r="A75" s="223"/>
      <c r="B75" s="226" t="s">
        <v>213</v>
      </c>
      <c r="D75" s="236"/>
      <c r="E75" s="233"/>
      <c r="F75" s="190"/>
    </row>
    <row r="76" spans="1:6">
      <c r="A76" s="223"/>
      <c r="B76" s="226" t="s">
        <v>266</v>
      </c>
      <c r="C76" s="235" t="s">
        <v>207</v>
      </c>
      <c r="D76" s="236">
        <v>30</v>
      </c>
      <c r="E76" s="97"/>
      <c r="F76" s="190">
        <f t="shared" si="0"/>
        <v>0</v>
      </c>
    </row>
    <row r="77" spans="1:6">
      <c r="A77" s="223"/>
      <c r="B77" s="226" t="s">
        <v>267</v>
      </c>
      <c r="C77" s="235" t="s">
        <v>207</v>
      </c>
      <c r="D77" s="236">
        <v>50</v>
      </c>
      <c r="E77" s="97"/>
      <c r="F77" s="190">
        <f t="shared" si="0"/>
        <v>0</v>
      </c>
    </row>
    <row r="78" spans="1:6">
      <c r="B78" s="237"/>
      <c r="C78" s="233"/>
      <c r="D78" s="236"/>
      <c r="E78" s="233"/>
      <c r="F78" s="190"/>
    </row>
    <row r="79" spans="1:6" ht="39.75" customHeight="1">
      <c r="A79" s="223" t="s">
        <v>16</v>
      </c>
      <c r="B79" s="226" t="s">
        <v>280</v>
      </c>
      <c r="C79" s="235" t="s">
        <v>207</v>
      </c>
      <c r="D79" s="238">
        <v>80</v>
      </c>
      <c r="E79" s="98"/>
      <c r="F79" s="190">
        <f t="shared" si="0"/>
        <v>0</v>
      </c>
    </row>
    <row r="80" spans="1:6">
      <c r="A80" s="223"/>
      <c r="B80" s="240"/>
      <c r="C80" s="241"/>
      <c r="D80" s="234"/>
      <c r="E80" s="235"/>
      <c r="F80" s="190"/>
    </row>
    <row r="81" spans="1:6" ht="65.25" customHeight="1">
      <c r="A81" s="223" t="s">
        <v>15</v>
      </c>
      <c r="B81" s="226" t="s">
        <v>281</v>
      </c>
      <c r="C81" s="235" t="s">
        <v>207</v>
      </c>
      <c r="D81" s="238">
        <v>70</v>
      </c>
      <c r="E81" s="96"/>
      <c r="F81" s="190">
        <f t="shared" si="0"/>
        <v>0</v>
      </c>
    </row>
    <row r="82" spans="1:6">
      <c r="B82" s="237"/>
      <c r="C82" s="233"/>
      <c r="D82" s="236"/>
      <c r="E82" s="233"/>
      <c r="F82" s="190"/>
    </row>
    <row r="83" spans="1:6" ht="66" customHeight="1">
      <c r="A83" s="191" t="s">
        <v>14</v>
      </c>
      <c r="B83" s="226" t="s">
        <v>214</v>
      </c>
      <c r="C83" s="233" t="s">
        <v>215</v>
      </c>
      <c r="D83" s="225">
        <v>5</v>
      </c>
      <c r="E83" s="96"/>
      <c r="F83" s="190">
        <f t="shared" si="0"/>
        <v>0</v>
      </c>
    </row>
    <row r="84" spans="1:6">
      <c r="B84" s="242"/>
      <c r="C84" s="241"/>
      <c r="D84" s="243"/>
      <c r="F84" s="241"/>
    </row>
    <row r="85" spans="1:6">
      <c r="A85" s="244" t="s">
        <v>165</v>
      </c>
      <c r="B85" s="245" t="s">
        <v>216</v>
      </c>
      <c r="C85" s="246"/>
      <c r="D85" s="247"/>
      <c r="E85" s="248"/>
      <c r="F85" s="249">
        <f>ROUND(SUM(F30:F84),2)</f>
        <v>0</v>
      </c>
    </row>
    <row r="86" spans="1:6">
      <c r="B86" s="201"/>
      <c r="C86" s="202"/>
      <c r="D86" s="201"/>
      <c r="E86" s="202"/>
      <c r="F86" s="202"/>
    </row>
    <row r="87" spans="1:6">
      <c r="A87" s="250"/>
      <c r="B87" s="251"/>
      <c r="C87" s="252"/>
      <c r="D87" s="253"/>
      <c r="E87" s="254"/>
      <c r="F87" s="255"/>
    </row>
    <row r="88" spans="1:6">
      <c r="B88" s="201"/>
      <c r="C88" s="202"/>
      <c r="D88" s="201"/>
      <c r="E88" s="202"/>
      <c r="F88" s="202"/>
    </row>
    <row r="89" spans="1:6">
      <c r="B89" s="201"/>
      <c r="C89" s="202"/>
      <c r="D89" s="201"/>
      <c r="E89" s="202"/>
      <c r="F89" s="202"/>
    </row>
    <row r="90" spans="1:6">
      <c r="B90" s="201" t="s">
        <v>217</v>
      </c>
      <c r="C90" s="202"/>
      <c r="D90" s="201"/>
      <c r="E90" s="202"/>
      <c r="F90" s="202"/>
    </row>
    <row r="91" spans="1:6">
      <c r="B91" s="201"/>
      <c r="C91" s="202"/>
      <c r="D91" s="201"/>
      <c r="E91" s="202"/>
      <c r="F91" s="202"/>
    </row>
    <row r="92" spans="1:6">
      <c r="B92" s="201" t="s">
        <v>218</v>
      </c>
      <c r="C92" s="202"/>
      <c r="D92" s="201"/>
      <c r="E92" s="202"/>
      <c r="F92" s="239">
        <f>F85</f>
        <v>0</v>
      </c>
    </row>
    <row r="93" spans="1:6">
      <c r="B93" s="201"/>
      <c r="C93" s="202"/>
      <c r="D93" s="201"/>
      <c r="E93" s="202"/>
      <c r="F93" s="202"/>
    </row>
    <row r="94" spans="1:6">
      <c r="B94" s="256" t="s">
        <v>219</v>
      </c>
      <c r="C94" s="257"/>
      <c r="D94" s="258"/>
      <c r="E94" s="257"/>
      <c r="F94" s="257">
        <f>ROUND(SUM(F92:F92),2)</f>
        <v>0</v>
      </c>
    </row>
    <row r="95" spans="1:6">
      <c r="B95" s="180" t="s">
        <v>220</v>
      </c>
      <c r="C95" s="259"/>
      <c r="D95" s="260"/>
      <c r="E95" s="259"/>
      <c r="F95" s="181">
        <f>ROUND((F94*0.25),2)</f>
        <v>0</v>
      </c>
    </row>
    <row r="96" spans="1:6">
      <c r="B96" s="261" t="s">
        <v>221</v>
      </c>
      <c r="C96" s="202"/>
      <c r="D96" s="201"/>
      <c r="E96" s="202"/>
      <c r="F96" s="262">
        <f>ROUND(SUM(F94:F95),2)</f>
        <v>0</v>
      </c>
    </row>
  </sheetData>
  <sheetProtection password="9970" sheet="1"/>
  <mergeCells count="20">
    <mergeCell ref="B22:F22"/>
    <mergeCell ref="B23:F23"/>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s>
  <pageMargins left="0.7" right="0.7" top="0.75" bottom="0.75" header="0.3" footer="0.3"/>
  <pageSetup paperSize="9" scale="77"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2B519-D721-4436-9FC6-559569FABF9F}">
  <dimension ref="A1:G98"/>
  <sheetViews>
    <sheetView topLeftCell="A72" zoomScaleNormal="100" zoomScaleSheetLayoutView="115" workbookViewId="0">
      <selection activeCell="E9" sqref="E9"/>
    </sheetView>
  </sheetViews>
  <sheetFormatPr defaultRowHeight="12.75"/>
  <cols>
    <col min="1" max="1" width="6.7109375" style="148" customWidth="1"/>
    <col min="2" max="2" width="50.140625" style="122" customWidth="1"/>
    <col min="3" max="3" width="11.7109375" style="123" customWidth="1"/>
    <col min="4" max="4" width="9.5703125" style="124" customWidth="1"/>
    <col min="5" max="5" width="15.7109375" style="124" customWidth="1"/>
    <col min="6" max="6" width="13.5703125" style="124" customWidth="1"/>
    <col min="7" max="7" width="6" customWidth="1"/>
  </cols>
  <sheetData>
    <row r="1" spans="1:6" ht="25.5">
      <c r="A1" s="99" t="s">
        <v>222</v>
      </c>
      <c r="B1" s="100" t="s">
        <v>223</v>
      </c>
      <c r="C1" s="99" t="s">
        <v>224</v>
      </c>
      <c r="D1" s="101" t="s">
        <v>170</v>
      </c>
      <c r="E1" s="102" t="s">
        <v>225</v>
      </c>
      <c r="F1" s="103" t="s">
        <v>171</v>
      </c>
    </row>
    <row r="2" spans="1:6">
      <c r="A2" s="104"/>
      <c r="B2" s="105"/>
      <c r="C2" s="106"/>
      <c r="D2" s="107"/>
      <c r="E2" s="108"/>
      <c r="F2" s="108"/>
    </row>
    <row r="3" spans="1:6">
      <c r="A3" s="109" t="s">
        <v>226</v>
      </c>
      <c r="B3" s="110" t="s">
        <v>227</v>
      </c>
      <c r="C3" s="110"/>
      <c r="D3" s="110"/>
      <c r="E3" s="111"/>
      <c r="F3" s="111"/>
    </row>
    <row r="4" spans="1:6">
      <c r="A4" s="109"/>
      <c r="B4" s="110"/>
      <c r="C4" s="110"/>
      <c r="D4" s="110"/>
      <c r="E4" s="111"/>
      <c r="F4" s="111"/>
    </row>
    <row r="5" spans="1:6">
      <c r="A5" s="109"/>
      <c r="B5" s="110"/>
      <c r="C5" s="110"/>
      <c r="D5" s="110"/>
      <c r="E5" s="111"/>
      <c r="F5" s="111"/>
    </row>
    <row r="6" spans="1:6">
      <c r="A6" s="278" t="s">
        <v>228</v>
      </c>
      <c r="B6" s="278"/>
      <c r="C6" s="278"/>
      <c r="D6" s="278"/>
      <c r="E6" s="278"/>
      <c r="F6" s="278"/>
    </row>
    <row r="7" spans="1:6">
      <c r="A7" s="112"/>
      <c r="B7" s="113"/>
      <c r="C7" s="114"/>
      <c r="D7" s="111"/>
      <c r="E7" s="111"/>
      <c r="F7" s="111"/>
    </row>
    <row r="8" spans="1:6" ht="110.25" customHeight="1">
      <c r="A8" s="112">
        <v>1</v>
      </c>
      <c r="B8" s="113" t="s">
        <v>229</v>
      </c>
      <c r="C8" s="115"/>
      <c r="D8" s="116"/>
      <c r="E8" s="111"/>
      <c r="F8" s="111"/>
    </row>
    <row r="9" spans="1:6" ht="13.5" thickBot="1">
      <c r="A9" s="117"/>
      <c r="B9" s="118"/>
      <c r="C9" s="119" t="s">
        <v>7</v>
      </c>
      <c r="D9" s="120">
        <v>1</v>
      </c>
      <c r="E9" s="182"/>
      <c r="F9" s="121">
        <f>ROUND((D9*E9),2)</f>
        <v>0</v>
      </c>
    </row>
    <row r="10" spans="1:6">
      <c r="A10" s="112"/>
      <c r="B10" s="113"/>
      <c r="C10" s="114"/>
      <c r="D10" s="111"/>
      <c r="E10" s="111"/>
      <c r="F10" s="111"/>
    </row>
    <row r="11" spans="1:6" ht="75" customHeight="1">
      <c r="A11" s="112">
        <v>2</v>
      </c>
      <c r="B11" s="113" t="s">
        <v>230</v>
      </c>
      <c r="C11" s="115"/>
      <c r="D11" s="111"/>
      <c r="E11" s="111"/>
      <c r="F11" s="111"/>
    </row>
    <row r="12" spans="1:6" ht="13.5" thickBot="1">
      <c r="A12" s="117"/>
      <c r="B12" s="118"/>
      <c r="C12" s="119" t="s">
        <v>7</v>
      </c>
      <c r="D12" s="121">
        <v>1</v>
      </c>
      <c r="E12" s="182"/>
      <c r="F12" s="121">
        <f>ROUND((D12*E12),2)</f>
        <v>0</v>
      </c>
    </row>
    <row r="13" spans="1:6">
      <c r="A13" s="112"/>
      <c r="B13" s="113"/>
      <c r="C13" s="114"/>
      <c r="D13" s="111"/>
      <c r="E13" s="111"/>
      <c r="F13" s="111"/>
    </row>
    <row r="14" spans="1:6" ht="73.5" customHeight="1">
      <c r="A14" s="112">
        <v>3</v>
      </c>
      <c r="B14" s="113" t="s">
        <v>282</v>
      </c>
      <c r="C14" s="115"/>
      <c r="D14" s="111"/>
      <c r="E14" s="111"/>
      <c r="F14" s="111"/>
    </row>
    <row r="15" spans="1:6" ht="13.5" thickBot="1">
      <c r="A15" s="117"/>
      <c r="B15" s="118"/>
      <c r="C15" s="119" t="s">
        <v>7</v>
      </c>
      <c r="D15" s="121">
        <v>1</v>
      </c>
      <c r="E15" s="182"/>
      <c r="F15" s="121">
        <f>ROUND((D15*E15),2)</f>
        <v>0</v>
      </c>
    </row>
    <row r="16" spans="1:6">
      <c r="A16" s="112"/>
      <c r="B16" s="113"/>
      <c r="C16" s="114"/>
      <c r="D16" s="111"/>
      <c r="E16" s="111"/>
      <c r="F16" s="111"/>
    </row>
    <row r="17" spans="1:6" ht="72.75" customHeight="1">
      <c r="A17" s="112">
        <v>4</v>
      </c>
      <c r="B17" s="113" t="s">
        <v>283</v>
      </c>
      <c r="C17" s="115"/>
      <c r="D17" s="111"/>
      <c r="E17" s="111"/>
      <c r="F17" s="111"/>
    </row>
    <row r="18" spans="1:6" ht="13.5" thickBot="1">
      <c r="A18" s="117"/>
      <c r="B18" s="118"/>
      <c r="C18" s="119" t="s">
        <v>7</v>
      </c>
      <c r="D18" s="121">
        <v>5</v>
      </c>
      <c r="E18" s="182"/>
      <c r="F18" s="121">
        <f>ROUND((D18*E18),2)</f>
        <v>0</v>
      </c>
    </row>
    <row r="19" spans="1:6">
      <c r="A19" s="112"/>
      <c r="B19" s="113"/>
      <c r="C19" s="114"/>
      <c r="D19" s="111"/>
      <c r="E19" s="111"/>
      <c r="F19" s="111"/>
    </row>
    <row r="20" spans="1:6" ht="72" customHeight="1">
      <c r="A20" s="112">
        <v>5</v>
      </c>
      <c r="B20" s="113" t="s">
        <v>284</v>
      </c>
      <c r="C20" s="115"/>
      <c r="D20" s="111"/>
      <c r="E20" s="111"/>
      <c r="F20" s="111"/>
    </row>
    <row r="21" spans="1:6" ht="13.5" thickBot="1">
      <c r="A21" s="117"/>
      <c r="B21" s="118"/>
      <c r="C21" s="119" t="s">
        <v>7</v>
      </c>
      <c r="D21" s="121">
        <v>5</v>
      </c>
      <c r="E21" s="182"/>
      <c r="F21" s="121">
        <f>ROUND((D21*E21),2)</f>
        <v>0</v>
      </c>
    </row>
    <row r="22" spans="1:6">
      <c r="A22" s="112"/>
      <c r="B22" s="113"/>
      <c r="C22" s="114"/>
      <c r="D22" s="111"/>
      <c r="E22" s="111"/>
      <c r="F22" s="111"/>
    </row>
    <row r="23" spans="1:6" ht="84.75" customHeight="1">
      <c r="A23" s="112">
        <v>6</v>
      </c>
      <c r="B23" s="113" t="s">
        <v>231</v>
      </c>
      <c r="C23" s="114"/>
      <c r="D23" s="111"/>
      <c r="E23" s="111"/>
      <c r="F23" s="111"/>
    </row>
    <row r="24" spans="1:6" ht="13.5" thickBot="1">
      <c r="A24" s="117"/>
      <c r="B24" s="118"/>
      <c r="C24" s="119" t="s">
        <v>7</v>
      </c>
      <c r="D24" s="121">
        <v>5</v>
      </c>
      <c r="E24" s="182"/>
      <c r="F24" s="121">
        <f>ROUND((D24*E24),2)</f>
        <v>0</v>
      </c>
    </row>
    <row r="25" spans="1:6">
      <c r="A25" s="112"/>
      <c r="B25" s="113"/>
      <c r="C25" s="114"/>
      <c r="D25" s="111"/>
      <c r="E25" s="111"/>
      <c r="F25" s="111"/>
    </row>
    <row r="26" spans="1:6" ht="49.5" customHeight="1">
      <c r="A26" s="112">
        <v>7</v>
      </c>
      <c r="B26" s="113" t="s">
        <v>232</v>
      </c>
      <c r="C26" s="115"/>
      <c r="D26" s="111"/>
      <c r="E26" s="111"/>
      <c r="F26" s="111"/>
    </row>
    <row r="27" spans="1:6" ht="13.5" thickBot="1">
      <c r="A27" s="117"/>
      <c r="B27" s="118"/>
      <c r="C27" s="119" t="s">
        <v>7</v>
      </c>
      <c r="D27" s="121">
        <v>6</v>
      </c>
      <c r="E27" s="182"/>
      <c r="F27" s="121">
        <f>ROUND((D27*E27),2)</f>
        <v>0</v>
      </c>
    </row>
    <row r="28" spans="1:6">
      <c r="A28" s="112"/>
      <c r="B28" s="113"/>
      <c r="C28" s="114"/>
      <c r="D28" s="111"/>
      <c r="E28" s="111"/>
      <c r="F28" s="111"/>
    </row>
    <row r="29" spans="1:6" ht="48.75" customHeight="1">
      <c r="A29" s="112">
        <v>8</v>
      </c>
      <c r="B29" s="113" t="s">
        <v>233</v>
      </c>
      <c r="C29" s="115"/>
      <c r="D29" s="111"/>
      <c r="E29" s="111"/>
      <c r="F29" s="111"/>
    </row>
    <row r="30" spans="1:6" ht="13.5" thickBot="1">
      <c r="A30" s="117"/>
      <c r="B30" s="118"/>
      <c r="C30" s="119" t="s">
        <v>7</v>
      </c>
      <c r="D30" s="121">
        <v>4</v>
      </c>
      <c r="E30" s="182"/>
      <c r="F30" s="121">
        <f>ROUND((D30*E30),2)</f>
        <v>0</v>
      </c>
    </row>
    <row r="31" spans="1:6">
      <c r="A31" s="112"/>
      <c r="B31" s="113"/>
      <c r="C31" s="114"/>
      <c r="D31" s="111"/>
      <c r="E31" s="111"/>
      <c r="F31" s="111"/>
    </row>
    <row r="32" spans="1:6" ht="48.75" customHeight="1">
      <c r="A32" s="112">
        <v>9</v>
      </c>
      <c r="B32" s="113" t="s">
        <v>234</v>
      </c>
      <c r="C32" s="115"/>
      <c r="D32" s="111"/>
      <c r="E32" s="111"/>
      <c r="F32" s="111"/>
    </row>
    <row r="33" spans="1:6" ht="13.5" thickBot="1">
      <c r="A33" s="117"/>
      <c r="B33" s="118"/>
      <c r="C33" s="119" t="s">
        <v>7</v>
      </c>
      <c r="D33" s="121">
        <v>2</v>
      </c>
      <c r="E33" s="182"/>
      <c r="F33" s="121">
        <f>ROUND((D33*E33),2)</f>
        <v>0</v>
      </c>
    </row>
    <row r="34" spans="1:6">
      <c r="A34" s="112"/>
      <c r="B34" s="113"/>
      <c r="C34" s="114"/>
      <c r="D34" s="111"/>
      <c r="E34" s="111"/>
      <c r="F34" s="111"/>
    </row>
    <row r="35" spans="1:6" ht="48" customHeight="1">
      <c r="A35" s="112">
        <v>10</v>
      </c>
      <c r="B35" s="113" t="s">
        <v>235</v>
      </c>
      <c r="C35" s="115"/>
      <c r="D35" s="111"/>
      <c r="E35" s="111"/>
      <c r="F35" s="111"/>
    </row>
    <row r="36" spans="1:6" ht="13.5" thickBot="1">
      <c r="A36" s="117"/>
      <c r="B36" s="118"/>
      <c r="C36" s="119" t="s">
        <v>7</v>
      </c>
      <c r="D36" s="121">
        <v>6</v>
      </c>
      <c r="E36" s="182"/>
      <c r="F36" s="121">
        <f>ROUND((D36*E36),2)</f>
        <v>0</v>
      </c>
    </row>
    <row r="37" spans="1:6">
      <c r="A37" s="112"/>
      <c r="B37" s="113"/>
      <c r="C37" s="114"/>
      <c r="D37" s="111"/>
      <c r="E37" s="111"/>
      <c r="F37" s="111"/>
    </row>
    <row r="38" spans="1:6" ht="60.75" customHeight="1">
      <c r="A38" s="112">
        <v>11</v>
      </c>
      <c r="B38" s="113" t="s">
        <v>236</v>
      </c>
      <c r="C38" s="115"/>
      <c r="D38" s="111"/>
      <c r="E38" s="111"/>
      <c r="F38" s="111"/>
    </row>
    <row r="39" spans="1:6" ht="13.5" thickBot="1">
      <c r="A39" s="117"/>
      <c r="B39" s="118"/>
      <c r="C39" s="119" t="s">
        <v>7</v>
      </c>
      <c r="D39" s="121">
        <v>4</v>
      </c>
      <c r="E39" s="182"/>
      <c r="F39" s="121">
        <f>ROUND((D39*E39),2)</f>
        <v>0</v>
      </c>
    </row>
    <row r="40" spans="1:6">
      <c r="A40" s="112"/>
      <c r="B40" s="113"/>
      <c r="C40" s="114"/>
      <c r="D40" s="111"/>
      <c r="E40" s="111"/>
      <c r="F40" s="111"/>
    </row>
    <row r="41" spans="1:6" ht="60" customHeight="1">
      <c r="A41" s="112">
        <v>12</v>
      </c>
      <c r="B41" s="113" t="s">
        <v>237</v>
      </c>
      <c r="C41" s="115"/>
      <c r="D41" s="111"/>
      <c r="E41" s="111"/>
      <c r="F41" s="111"/>
    </row>
    <row r="42" spans="1:6" ht="13.5" thickBot="1">
      <c r="A42" s="117"/>
      <c r="B42" s="118"/>
      <c r="C42" s="119" t="s">
        <v>7</v>
      </c>
      <c r="D42" s="121">
        <v>15</v>
      </c>
      <c r="E42" s="182"/>
      <c r="F42" s="121">
        <f>ROUND((D42*E42),2)</f>
        <v>0</v>
      </c>
    </row>
    <row r="43" spans="1:6">
      <c r="A43" s="112"/>
      <c r="B43" s="113"/>
      <c r="C43" s="114"/>
      <c r="D43" s="111"/>
      <c r="E43" s="111"/>
      <c r="F43" s="111"/>
    </row>
    <row r="44" spans="1:6" ht="72">
      <c r="A44" s="112">
        <v>13</v>
      </c>
      <c r="B44" s="113" t="s">
        <v>238</v>
      </c>
      <c r="C44" s="115"/>
      <c r="D44" s="111"/>
      <c r="E44" s="111"/>
      <c r="F44" s="111"/>
    </row>
    <row r="45" spans="1:6" ht="13.5" thickBot="1">
      <c r="A45" s="117"/>
      <c r="B45" s="118"/>
      <c r="C45" s="119" t="s">
        <v>7</v>
      </c>
      <c r="D45" s="121">
        <v>17</v>
      </c>
      <c r="E45" s="182"/>
      <c r="F45" s="121">
        <f>ROUND((D45*E45),2)</f>
        <v>0</v>
      </c>
    </row>
    <row r="46" spans="1:6">
      <c r="A46" s="112"/>
      <c r="B46" s="113"/>
      <c r="C46" s="114"/>
      <c r="D46" s="111"/>
      <c r="E46" s="111"/>
      <c r="F46" s="111"/>
    </row>
    <row r="47" spans="1:6" ht="96">
      <c r="A47" s="112">
        <v>14</v>
      </c>
      <c r="B47" s="158" t="s">
        <v>239</v>
      </c>
      <c r="F47" s="111"/>
    </row>
    <row r="48" spans="1:6" ht="13.5" thickBot="1">
      <c r="A48" s="117"/>
      <c r="B48" s="125"/>
      <c r="C48" s="126" t="s">
        <v>7</v>
      </c>
      <c r="D48" s="127">
        <v>40</v>
      </c>
      <c r="E48" s="183"/>
      <c r="F48" s="121">
        <f>ROUND((D48*E48),2)</f>
        <v>0</v>
      </c>
    </row>
    <row r="49" spans="1:6">
      <c r="A49" s="112"/>
      <c r="F49" s="111"/>
    </row>
    <row r="50" spans="1:6" ht="25.5" customHeight="1">
      <c r="A50" s="112">
        <v>15</v>
      </c>
      <c r="B50" s="113" t="s">
        <v>240</v>
      </c>
      <c r="C50" s="115"/>
      <c r="D50" s="111"/>
      <c r="E50" s="111"/>
      <c r="F50" s="111"/>
    </row>
    <row r="51" spans="1:6" ht="13.5" thickBot="1">
      <c r="A51" s="117"/>
      <c r="B51" s="118"/>
      <c r="C51" s="119" t="s">
        <v>241</v>
      </c>
      <c r="D51" s="128">
        <v>1</v>
      </c>
      <c r="E51" s="184"/>
      <c r="F51" s="121">
        <f>ROUND((D51*E51),2)</f>
        <v>0</v>
      </c>
    </row>
    <row r="52" spans="1:6" ht="13.5" thickBot="1">
      <c r="A52" s="112"/>
      <c r="B52" s="113"/>
      <c r="C52" s="114"/>
      <c r="D52" s="111"/>
      <c r="E52" s="111"/>
      <c r="F52" s="111"/>
    </row>
    <row r="53" spans="1:6" ht="13.5" thickBot="1">
      <c r="A53" s="129"/>
      <c r="B53" s="271" t="s">
        <v>242</v>
      </c>
      <c r="C53" s="271"/>
      <c r="D53" s="271"/>
      <c r="E53" s="271"/>
      <c r="F53" s="130">
        <f>ROUND(SUM(F9:F51),2)</f>
        <v>0</v>
      </c>
    </row>
    <row r="54" spans="1:6">
      <c r="A54" s="112"/>
      <c r="B54" s="113"/>
      <c r="C54" s="114"/>
      <c r="D54" s="111"/>
      <c r="E54" s="111"/>
      <c r="F54" s="111"/>
    </row>
    <row r="55" spans="1:6">
      <c r="A55" s="109" t="s">
        <v>243</v>
      </c>
      <c r="B55" s="279" t="s">
        <v>244</v>
      </c>
      <c r="C55" s="279"/>
      <c r="D55" s="279"/>
      <c r="E55" s="111"/>
      <c r="F55" s="111"/>
    </row>
    <row r="56" spans="1:6">
      <c r="A56" s="109"/>
      <c r="B56" s="110"/>
      <c r="C56" s="110"/>
      <c r="D56" s="110"/>
      <c r="E56" s="111"/>
      <c r="F56" s="111"/>
    </row>
    <row r="57" spans="1:6" ht="168.75" customHeight="1">
      <c r="A57" s="112">
        <v>1</v>
      </c>
      <c r="B57" s="113" t="s">
        <v>285</v>
      </c>
      <c r="C57" s="115"/>
      <c r="D57" s="111"/>
      <c r="E57" s="111"/>
      <c r="F57" s="111"/>
    </row>
    <row r="58" spans="1:6" ht="13.5" thickBot="1">
      <c r="A58" s="117"/>
      <c r="B58" s="118"/>
      <c r="C58" s="119" t="s">
        <v>7</v>
      </c>
      <c r="D58" s="121">
        <v>1</v>
      </c>
      <c r="E58" s="182"/>
      <c r="F58" s="121">
        <f>ROUND((D58*E58),2)</f>
        <v>0</v>
      </c>
    </row>
    <row r="59" spans="1:6">
      <c r="A59" s="112"/>
      <c r="B59" s="113"/>
      <c r="C59" s="114"/>
      <c r="D59" s="111"/>
      <c r="E59" s="111"/>
      <c r="F59" s="111"/>
    </row>
    <row r="60" spans="1:6" ht="84.75" customHeight="1">
      <c r="A60" s="112">
        <v>2</v>
      </c>
      <c r="B60" s="113" t="s">
        <v>245</v>
      </c>
      <c r="C60" s="115"/>
      <c r="D60" s="111"/>
      <c r="E60" s="111"/>
      <c r="F60" s="111"/>
    </row>
    <row r="61" spans="1:6" ht="13.5" thickBot="1">
      <c r="A61" s="117"/>
      <c r="B61" s="118"/>
      <c r="C61" s="119" t="s">
        <v>7</v>
      </c>
      <c r="D61" s="121">
        <v>1</v>
      </c>
      <c r="E61" s="182"/>
      <c r="F61" s="121">
        <f>ROUND((D61*E61),2)</f>
        <v>0</v>
      </c>
    </row>
    <row r="62" spans="1:6">
      <c r="A62" s="112"/>
      <c r="B62" s="113"/>
      <c r="C62" s="114"/>
      <c r="D62" s="111"/>
      <c r="E62" s="111"/>
      <c r="F62" s="111"/>
    </row>
    <row r="63" spans="1:6" ht="61.5" customHeight="1">
      <c r="A63" s="112">
        <v>3</v>
      </c>
      <c r="B63" s="113" t="s">
        <v>246</v>
      </c>
      <c r="C63" s="115"/>
      <c r="D63" s="111"/>
      <c r="E63" s="111"/>
      <c r="F63" s="111"/>
    </row>
    <row r="64" spans="1:6" ht="13.5" thickBot="1">
      <c r="A64" s="117"/>
      <c r="B64" s="118"/>
      <c r="C64" s="119" t="s">
        <v>207</v>
      </c>
      <c r="D64" s="121">
        <v>20</v>
      </c>
      <c r="E64" s="182"/>
      <c r="F64" s="121">
        <f>ROUND((D64*E64),2)</f>
        <v>0</v>
      </c>
    </row>
    <row r="65" spans="1:6">
      <c r="A65" s="112"/>
      <c r="B65" s="113"/>
      <c r="C65" s="114"/>
      <c r="D65" s="111"/>
      <c r="E65" s="111"/>
      <c r="F65" s="111"/>
    </row>
    <row r="66" spans="1:6" ht="60.75" customHeight="1">
      <c r="A66" s="112">
        <v>4</v>
      </c>
      <c r="B66" s="113" t="s">
        <v>247</v>
      </c>
      <c r="C66" s="115"/>
      <c r="D66" s="111"/>
      <c r="E66" s="111"/>
      <c r="F66" s="111"/>
    </row>
    <row r="67" spans="1:6" ht="13.5" thickBot="1">
      <c r="A67" s="117"/>
      <c r="B67" s="118"/>
      <c r="C67" s="119" t="s">
        <v>7</v>
      </c>
      <c r="D67" s="121">
        <v>36</v>
      </c>
      <c r="E67" s="182"/>
      <c r="F67" s="121">
        <f>ROUND((D67*E67),2)</f>
        <v>0</v>
      </c>
    </row>
    <row r="68" spans="1:6">
      <c r="A68" s="112"/>
      <c r="B68" s="113"/>
      <c r="C68" s="114"/>
      <c r="D68" s="111"/>
      <c r="E68" s="111"/>
      <c r="F68" s="111"/>
    </row>
    <row r="69" spans="1:6" ht="60.75" customHeight="1">
      <c r="A69" s="112">
        <v>5</v>
      </c>
      <c r="B69" s="113" t="s">
        <v>248</v>
      </c>
      <c r="C69" s="114"/>
      <c r="D69" s="111"/>
      <c r="E69" s="111"/>
      <c r="F69" s="111"/>
    </row>
    <row r="70" spans="1:6" ht="13.5" thickBot="1">
      <c r="A70" s="117"/>
      <c r="B70" s="118"/>
      <c r="C70" s="119" t="s">
        <v>7</v>
      </c>
      <c r="D70" s="121">
        <v>23</v>
      </c>
      <c r="E70" s="182"/>
      <c r="F70" s="121">
        <f>ROUND((D70*E70),2)</f>
        <v>0</v>
      </c>
    </row>
    <row r="71" spans="1:6">
      <c r="A71" s="112"/>
      <c r="B71" s="113"/>
      <c r="C71" s="114"/>
      <c r="D71" s="111"/>
      <c r="E71" s="111"/>
      <c r="F71" s="111"/>
    </row>
    <row r="72" spans="1:6" ht="62.25" customHeight="1">
      <c r="A72" s="112">
        <v>6</v>
      </c>
      <c r="B72" s="113" t="s">
        <v>286</v>
      </c>
      <c r="C72" s="114"/>
      <c r="D72" s="111"/>
      <c r="E72" s="111"/>
      <c r="F72" s="111"/>
    </row>
    <row r="73" spans="1:6" ht="13.5" thickBot="1">
      <c r="A73" s="117"/>
      <c r="B73" s="118"/>
      <c r="C73" s="119" t="s">
        <v>7</v>
      </c>
      <c r="D73" s="121">
        <v>13</v>
      </c>
      <c r="E73" s="182"/>
      <c r="F73" s="121">
        <f>ROUND((D73*E73),2)</f>
        <v>0</v>
      </c>
    </row>
    <row r="74" spans="1:6">
      <c r="A74" s="112"/>
      <c r="B74" s="113"/>
      <c r="C74" s="114"/>
      <c r="D74" s="111"/>
      <c r="E74" s="111"/>
      <c r="F74" s="111"/>
    </row>
    <row r="75" spans="1:6" ht="48.75" customHeight="1">
      <c r="A75" s="112">
        <v>7</v>
      </c>
      <c r="B75" s="113" t="s">
        <v>249</v>
      </c>
      <c r="C75" s="114"/>
      <c r="D75" s="111"/>
      <c r="E75" s="111"/>
      <c r="F75" s="111"/>
    </row>
    <row r="76" spans="1:6" ht="13.5" thickBot="1">
      <c r="A76" s="117"/>
      <c r="B76" s="118"/>
      <c r="C76" s="119" t="s">
        <v>7</v>
      </c>
      <c r="D76" s="121">
        <v>3</v>
      </c>
      <c r="E76" s="182"/>
      <c r="F76" s="121">
        <f>ROUND((D76*E76),2)</f>
        <v>0</v>
      </c>
    </row>
    <row r="77" spans="1:6">
      <c r="A77" s="112"/>
      <c r="B77" s="113"/>
      <c r="C77" s="114"/>
      <c r="D77" s="111"/>
      <c r="E77" s="111"/>
      <c r="F77" s="111"/>
    </row>
    <row r="78" spans="1:6" ht="49.5" customHeight="1">
      <c r="A78" s="112">
        <v>8</v>
      </c>
      <c r="B78" s="113" t="s">
        <v>250</v>
      </c>
      <c r="C78" s="114"/>
      <c r="D78" s="111"/>
      <c r="E78" s="111"/>
      <c r="F78" s="111"/>
    </row>
    <row r="79" spans="1:6" ht="13.5" thickBot="1">
      <c r="A79" s="117"/>
      <c r="B79" s="118"/>
      <c r="C79" s="131" t="s">
        <v>7</v>
      </c>
      <c r="D79" s="132">
        <v>1</v>
      </c>
      <c r="E79" s="185"/>
      <c r="F79" s="121">
        <f>ROUND((D79*E79),2)</f>
        <v>0</v>
      </c>
    </row>
    <row r="80" spans="1:6" ht="13.5" thickBot="1">
      <c r="A80" s="112"/>
      <c r="B80" s="113"/>
      <c r="C80" s="114"/>
      <c r="D80" s="111"/>
      <c r="E80" s="111"/>
      <c r="F80" s="111"/>
    </row>
    <row r="81" spans="1:7" ht="13.5" thickBot="1">
      <c r="A81" s="129"/>
      <c r="B81" s="271" t="s">
        <v>251</v>
      </c>
      <c r="C81" s="271"/>
      <c r="D81" s="271"/>
      <c r="E81" s="271"/>
      <c r="F81" s="130">
        <f>ROUND(SUM(F57:F79),2)</f>
        <v>0</v>
      </c>
    </row>
    <row r="82" spans="1:7">
      <c r="A82" s="112"/>
      <c r="B82" s="133"/>
      <c r="C82" s="133"/>
      <c r="D82" s="133"/>
      <c r="E82" s="133"/>
      <c r="F82" s="134"/>
    </row>
    <row r="83" spans="1:7">
      <c r="A83" s="112"/>
      <c r="B83" s="133"/>
      <c r="C83" s="133"/>
      <c r="D83" s="133"/>
      <c r="E83" s="133"/>
      <c r="F83" s="134"/>
    </row>
    <row r="84" spans="1:7">
      <c r="A84" s="112"/>
      <c r="B84" s="133"/>
      <c r="C84" s="133"/>
      <c r="D84" s="135"/>
      <c r="E84" s="135"/>
      <c r="F84" s="136"/>
    </row>
    <row r="85" spans="1:7">
      <c r="A85" s="137"/>
      <c r="B85" s="138" t="s">
        <v>252</v>
      </c>
      <c r="C85" s="137"/>
      <c r="D85" s="137"/>
      <c r="E85" s="137"/>
      <c r="F85" s="137"/>
    </row>
    <row r="86" spans="1:7">
      <c r="A86" s="139"/>
      <c r="B86" s="140"/>
      <c r="C86" s="137"/>
      <c r="D86" s="141"/>
      <c r="E86" s="141"/>
      <c r="F86" s="141"/>
    </row>
    <row r="87" spans="1:7">
      <c r="A87" s="142" t="s">
        <v>226</v>
      </c>
      <c r="B87" s="272" t="s">
        <v>227</v>
      </c>
      <c r="C87" s="273"/>
      <c r="D87" s="274"/>
      <c r="E87" s="143"/>
      <c r="F87" s="144">
        <f>F53</f>
        <v>0</v>
      </c>
      <c r="G87" s="156" t="s">
        <v>255</v>
      </c>
    </row>
    <row r="88" spans="1:7">
      <c r="A88" s="142"/>
      <c r="B88" s="143"/>
      <c r="C88" s="143"/>
      <c r="D88" s="143"/>
      <c r="E88" s="143"/>
      <c r="F88" s="144"/>
    </row>
    <row r="89" spans="1:7">
      <c r="A89" s="142" t="s">
        <v>243</v>
      </c>
      <c r="B89" s="275" t="s">
        <v>244</v>
      </c>
      <c r="C89" s="276"/>
      <c r="D89" s="277"/>
      <c r="E89" s="143"/>
      <c r="F89" s="144">
        <f>F81</f>
        <v>0</v>
      </c>
      <c r="G89" s="156" t="s">
        <v>255</v>
      </c>
    </row>
    <row r="90" spans="1:7">
      <c r="A90" s="168"/>
      <c r="B90" s="169"/>
      <c r="C90" s="170"/>
      <c r="D90" s="171"/>
      <c r="E90" s="172"/>
      <c r="F90" s="173"/>
    </row>
    <row r="91" spans="1:7">
      <c r="A91" s="142"/>
      <c r="B91" s="145" t="s">
        <v>124</v>
      </c>
      <c r="C91" s="146"/>
      <c r="D91" s="147"/>
      <c r="E91" s="143"/>
      <c r="F91" s="144">
        <f>ROUND(SUM(F87:F89),2)</f>
        <v>0</v>
      </c>
      <c r="G91" s="156" t="s">
        <v>255</v>
      </c>
    </row>
    <row r="92" spans="1:7">
      <c r="A92" s="142"/>
      <c r="B92" s="145"/>
      <c r="C92" s="146"/>
      <c r="D92" s="147"/>
      <c r="E92" s="143"/>
      <c r="F92" s="144"/>
      <c r="G92" s="156"/>
    </row>
    <row r="93" spans="1:7">
      <c r="A93" s="142"/>
      <c r="B93" s="187" t="s">
        <v>12</v>
      </c>
      <c r="C93" s="146"/>
      <c r="D93" s="147"/>
      <c r="E93" s="143"/>
      <c r="F93" s="186">
        <f>ROUND((F91*0.25),2)</f>
        <v>0</v>
      </c>
      <c r="G93" s="156" t="s">
        <v>255</v>
      </c>
    </row>
    <row r="94" spans="1:7">
      <c r="A94" s="162"/>
      <c r="B94" s="163"/>
      <c r="C94" s="164"/>
      <c r="D94" s="165"/>
      <c r="E94" s="166"/>
      <c r="F94" s="167"/>
      <c r="G94" s="156"/>
    </row>
    <row r="95" spans="1:7">
      <c r="A95" s="142"/>
      <c r="B95" s="145" t="s">
        <v>253</v>
      </c>
      <c r="C95" s="146"/>
      <c r="D95" s="147"/>
      <c r="E95" s="143"/>
      <c r="F95" s="144">
        <f>ROUND(SUM(F91:F93),2)</f>
        <v>0</v>
      </c>
      <c r="G95" s="156" t="s">
        <v>255</v>
      </c>
    </row>
    <row r="96" spans="1:7">
      <c r="A96" s="152"/>
      <c r="B96" s="153"/>
      <c r="C96" s="154"/>
      <c r="D96" s="154"/>
      <c r="E96" s="155"/>
      <c r="F96" s="155"/>
    </row>
    <row r="97" spans="1:6">
      <c r="A97" s="152"/>
      <c r="B97" s="153"/>
      <c r="C97" s="154"/>
      <c r="D97" s="154"/>
      <c r="E97" s="155"/>
      <c r="F97" s="155"/>
    </row>
    <row r="98" spans="1:6">
      <c r="A98" s="112"/>
      <c r="B98" s="110"/>
      <c r="C98" s="135"/>
      <c r="D98" s="134"/>
      <c r="E98" s="134"/>
      <c r="F98" s="134"/>
    </row>
  </sheetData>
  <sheetProtection password="9970" sheet="1"/>
  <mergeCells count="6">
    <mergeCell ref="B81:E81"/>
    <mergeCell ref="B87:D87"/>
    <mergeCell ref="B89:D89"/>
    <mergeCell ref="A6:F6"/>
    <mergeCell ref="B53:E53"/>
    <mergeCell ref="B55:D55"/>
  </mergeCells>
  <pageMargins left="0.7" right="0.7" top="0.75" bottom="0.75" header="0.3" footer="0.3"/>
  <pageSetup paperSize="9" scale="78"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B415-EA36-4BB1-9AAE-7FE5D9A35681}">
  <dimension ref="B1:J13"/>
  <sheetViews>
    <sheetView zoomScaleNormal="100" zoomScaleSheetLayoutView="145" workbookViewId="0">
      <selection activeCell="L2" sqref="L2"/>
    </sheetView>
  </sheetViews>
  <sheetFormatPr defaultRowHeight="12.75"/>
  <cols>
    <col min="2" max="2" width="4.7109375" customWidth="1"/>
    <col min="3" max="3" width="13" customWidth="1"/>
    <col min="9" max="9" width="19.140625" style="149" customWidth="1"/>
  </cols>
  <sheetData>
    <row r="1" spans="2:10" ht="15.75">
      <c r="B1" s="150"/>
      <c r="C1" s="150"/>
      <c r="D1" s="150"/>
      <c r="E1" s="150"/>
    </row>
    <row r="2" spans="2:10" ht="15.75">
      <c r="B2" s="150" t="s">
        <v>254</v>
      </c>
      <c r="C2" s="150"/>
      <c r="D2" s="150"/>
      <c r="E2" s="150"/>
    </row>
    <row r="3" spans="2:10" ht="15.75">
      <c r="B3" s="150"/>
      <c r="C3" s="150"/>
      <c r="D3" s="150"/>
      <c r="E3" s="150"/>
    </row>
    <row r="4" spans="2:10" ht="15.75">
      <c r="B4" s="150" t="s">
        <v>8</v>
      </c>
      <c r="C4" s="151" t="s">
        <v>259</v>
      </c>
      <c r="D4" s="150"/>
      <c r="E4" s="150"/>
      <c r="F4" s="150"/>
      <c r="G4" s="150"/>
      <c r="H4" s="150"/>
      <c r="I4" s="151">
        <f>'Građevinsko-obrtnički radovi'!F105</f>
        <v>0</v>
      </c>
      <c r="J4" s="150" t="s">
        <v>255</v>
      </c>
    </row>
    <row r="5" spans="2:10" ht="15.75">
      <c r="B5" s="150" t="s">
        <v>9</v>
      </c>
      <c r="C5" s="151" t="s">
        <v>260</v>
      </c>
      <c r="D5" s="150"/>
      <c r="E5" s="150"/>
      <c r="F5" s="150"/>
      <c r="G5" s="150"/>
      <c r="H5" s="150"/>
      <c r="I5" s="151">
        <f>'Strojarski radovi'!F94</f>
        <v>0</v>
      </c>
      <c r="J5" s="150" t="s">
        <v>255</v>
      </c>
    </row>
    <row r="6" spans="2:10" ht="15.75">
      <c r="B6" s="150" t="s">
        <v>10</v>
      </c>
      <c r="C6" s="150" t="s">
        <v>261</v>
      </c>
      <c r="D6" s="150"/>
      <c r="E6" s="150"/>
      <c r="F6" s="150"/>
      <c r="G6" s="150"/>
      <c r="H6" s="150"/>
      <c r="I6" s="151">
        <f>'Elektrotehnički radovi'!F91</f>
        <v>0</v>
      </c>
      <c r="J6" s="150" t="s">
        <v>255</v>
      </c>
    </row>
    <row r="7" spans="2:10" ht="15.75">
      <c r="B7" s="150"/>
      <c r="C7" s="150"/>
      <c r="D7" s="150"/>
      <c r="E7" s="150"/>
      <c r="F7" s="150"/>
      <c r="G7" s="150"/>
      <c r="H7" s="150"/>
      <c r="I7" s="151"/>
      <c r="J7" s="150"/>
    </row>
    <row r="8" spans="2:10" ht="15.75">
      <c r="B8" s="150"/>
      <c r="C8" s="150"/>
      <c r="D8" s="150"/>
      <c r="E8" s="150"/>
      <c r="F8" s="150"/>
      <c r="G8" s="150"/>
      <c r="H8" s="150"/>
      <c r="I8" s="151"/>
      <c r="J8" s="150"/>
    </row>
    <row r="9" spans="2:10" ht="15.75">
      <c r="B9" s="150"/>
      <c r="C9" s="150" t="s">
        <v>124</v>
      </c>
      <c r="D9" s="150"/>
      <c r="E9" s="150"/>
      <c r="F9" s="150"/>
      <c r="G9" s="150"/>
      <c r="H9" s="150"/>
      <c r="I9" s="151">
        <f>ROUND(SUM(I4:I8),2)</f>
        <v>0</v>
      </c>
      <c r="J9" s="150" t="s">
        <v>255</v>
      </c>
    </row>
    <row r="10" spans="2:10" ht="15.75">
      <c r="B10" s="150"/>
      <c r="C10" s="150"/>
      <c r="D10" s="150"/>
      <c r="E10" s="150"/>
      <c r="F10" s="150"/>
      <c r="G10" s="150"/>
      <c r="H10" s="150"/>
      <c r="I10" s="151"/>
      <c r="J10" s="150"/>
    </row>
    <row r="11" spans="2:10" ht="15.75">
      <c r="B11" s="150"/>
      <c r="C11" s="188" t="s">
        <v>12</v>
      </c>
      <c r="D11" s="150"/>
      <c r="E11" s="150"/>
      <c r="F11" s="150"/>
      <c r="G11" s="150"/>
      <c r="H11" s="150"/>
      <c r="I11" s="189">
        <f>ROUND((I9*0.25),2)</f>
        <v>0</v>
      </c>
      <c r="J11" s="150" t="s">
        <v>255</v>
      </c>
    </row>
    <row r="12" spans="2:10" ht="15.75">
      <c r="B12" s="150"/>
      <c r="C12" s="150"/>
      <c r="D12" s="150"/>
      <c r="E12" s="150"/>
      <c r="F12" s="150"/>
      <c r="G12" s="150"/>
      <c r="H12" s="150"/>
      <c r="I12" s="151"/>
      <c r="J12" s="150"/>
    </row>
    <row r="13" spans="2:10" ht="15.75">
      <c r="B13" s="150"/>
      <c r="C13" s="150" t="s">
        <v>253</v>
      </c>
      <c r="D13" s="150"/>
      <c r="E13" s="150"/>
      <c r="F13" s="150"/>
      <c r="G13" s="150"/>
      <c r="H13" s="150"/>
      <c r="I13" s="151">
        <f>ROUND(SUM(I9:I11),2)</f>
        <v>0</v>
      </c>
      <c r="J13" s="150" t="s">
        <v>255</v>
      </c>
    </row>
  </sheetData>
  <sheetProtection password="9970" sheet="1"/>
  <pageMargins left="0.7" right="0.7" top="0.75" bottom="0.75" header="0.3" footer="0.3"/>
  <pageSetup paperSize="9" scale="94" orientation="portrait" horizontalDpi="4294967293"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Radni listovi</vt:lpstr>
      </vt:variant>
      <vt:variant>
        <vt:i4>5</vt:i4>
      </vt:variant>
      <vt:variant>
        <vt:lpstr>Imenovani rasponi</vt:lpstr>
      </vt:variant>
      <vt:variant>
        <vt:i4>2</vt:i4>
      </vt:variant>
    </vt:vector>
  </HeadingPairs>
  <TitlesOfParts>
    <vt:vector size="7" baseType="lpstr">
      <vt:lpstr>Opći uvjeti</vt:lpstr>
      <vt:lpstr>Građevinsko-obrtnički radovi</vt:lpstr>
      <vt:lpstr>Strojarski radovi</vt:lpstr>
      <vt:lpstr>Elektrotehnički radovi</vt:lpstr>
      <vt:lpstr>Rekapitulacija</vt:lpstr>
      <vt:lpstr>'Građevinsko-obrtnički radovi'!Ispis_naslova</vt:lpstr>
      <vt:lpstr>'Građevinsko-obrtnički radovi'!Podrucje_ispisa</vt:lpstr>
    </vt:vector>
  </TitlesOfParts>
  <Manager/>
  <Company>*</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Karla Križanac</cp:lastModifiedBy>
  <cp:revision>1</cp:revision>
  <cp:lastPrinted>2024-09-13T06:13:49Z</cp:lastPrinted>
  <dcterms:created xsi:type="dcterms:W3CDTF">2011-04-19T07:27:35Z</dcterms:created>
  <dcterms:modified xsi:type="dcterms:W3CDTF">2024-12-12T14:27:30Z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1033-10.2.0.5811</vt:lpwstr>
  </property>
</Properties>
</file>