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A80819D5-08C0-4B1B-B5EA-E510E4CCC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DOVCI S.RADIĆA" sheetId="7" r:id="rId1"/>
  </sheets>
  <definedNames>
    <definedName name="_xlnm.Print_Area" localSheetId="0">'VIDOVCI S.RADIĆA'!$A$1:$F$64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7" l="1"/>
  <c r="F16" i="7"/>
  <c r="F17" i="7"/>
  <c r="F18" i="7"/>
  <c r="F19" i="7"/>
  <c r="F20" i="7"/>
  <c r="F21" i="7"/>
  <c r="F22" i="7"/>
  <c r="F14" i="7"/>
  <c r="F28" i="7"/>
  <c r="F29" i="7"/>
  <c r="F30" i="7"/>
  <c r="F31" i="7"/>
  <c r="F32" i="7"/>
  <c r="F33" i="7"/>
  <c r="F34" i="7"/>
  <c r="F27" i="7"/>
  <c r="F35" i="7" l="1"/>
  <c r="F23" i="7"/>
  <c r="F38" i="7" l="1"/>
  <c r="F40" i="7" s="1"/>
  <c r="F42" i="7" s="1"/>
</calcChain>
</file>

<file path=xl/sharedStrings.xml><?xml version="1.0" encoding="utf-8"?>
<sst xmlns="http://schemas.openxmlformats.org/spreadsheetml/2006/main" count="68" uniqueCount="47">
  <si>
    <t>Red. br.</t>
  </si>
  <si>
    <t>Opis stavke</t>
  </si>
  <si>
    <t>Jed. mj.</t>
  </si>
  <si>
    <t>Količina</t>
  </si>
  <si>
    <t>UKUPNO</t>
  </si>
  <si>
    <t>PDV 25%</t>
  </si>
  <si>
    <t>SVEUKUPNO ( kn ) :</t>
  </si>
  <si>
    <t>m</t>
  </si>
  <si>
    <t>2.</t>
  </si>
  <si>
    <t>3.</t>
  </si>
  <si>
    <t>4.</t>
  </si>
  <si>
    <t>l.</t>
  </si>
  <si>
    <t>1.</t>
  </si>
  <si>
    <t>m3</t>
  </si>
  <si>
    <t>Dobava i polaganje GAL  štitnika po položenom kabelu.</t>
  </si>
  <si>
    <t>kom</t>
  </si>
  <si>
    <t>5.</t>
  </si>
  <si>
    <t>6.</t>
  </si>
  <si>
    <t>Dobava i polaganje trake upozorenja.</t>
  </si>
  <si>
    <t>Dobava i ugradnja pjeska.</t>
  </si>
  <si>
    <t>Zatrpavanje rova sa nabijanjem.</t>
  </si>
  <si>
    <t>7.</t>
  </si>
  <si>
    <t>8.</t>
  </si>
  <si>
    <t>GRAĐEVINSKI RADOVI</t>
  </si>
  <si>
    <t>ll.</t>
  </si>
  <si>
    <t>Strojni iskop rova  za kabele. Rov je prosječne dubine 80 cm, a širine max. 30 cm.</t>
  </si>
  <si>
    <t>Kolčenje stupnih mjesta</t>
  </si>
  <si>
    <t>UKUPNO GRAĐEVINSKI RADOVI:</t>
  </si>
  <si>
    <t xml:space="preserve">IZRADA ELEKTRIČNE INSTALACIJE </t>
  </si>
  <si>
    <t>Dobava, montaža i spajanje razdjelnice rasvjetnih stupova R 6017/2 (sa osiguračem Neozed 2) komplet sa svim potrebnim spojnim i montažnim materijalom.</t>
  </si>
  <si>
    <t>Ispitivanje instalacije, mjerenje i izdavanje odgovarajućih protokola.</t>
  </si>
  <si>
    <t>pauš</t>
  </si>
  <si>
    <t>UKUPNO IZRADA EL. INSTALACIJE:</t>
  </si>
  <si>
    <t>Isporuka materijala i izrada betonske temeljne stope rasvjetnog stupa betonom marke C20/25.</t>
  </si>
  <si>
    <t>PONUDA: IZRADA JAVNE RASVJETE</t>
  </si>
  <si>
    <t>Strojno bušenje ispod uređenih površina promjera Ø 90 mm, a radi postavljanja kabela. Radovima je obuhvaćen iskop za bušilicu sa svim potrebnim predradnjama uz postavljanje PVC zaštitne cijevi.</t>
  </si>
  <si>
    <t>9.</t>
  </si>
  <si>
    <t>Dobava i polaganje kabela PP00A 4x25 mm2 u iskopani rov s uvlačenjem u temelje stupa  i provlačenjem kroz cijevi komplet sa svim potrebnim spojnim i montažnim materijalom</t>
  </si>
  <si>
    <t>Dobava i polaganje Cu užeta 35 mm2 komplet sa svim potrebnim spojnim i montažnim materijalom.</t>
  </si>
  <si>
    <t xml:space="preserve">Ručni iskop rova za temeljnu stopu rasvjetnog stupa dimenzija D-1,5m;Š-1,5m;V-1,5m, </t>
  </si>
  <si>
    <t xml:space="preserve">Nabava, dobava i montaža  metalnog rasvjetnog stupa visine 10m. kpl sa sitnim, spojnim i montažnima materijalom. </t>
  </si>
  <si>
    <t>Dobava i uvlačenje kabela PP00 Y 3x1,5 mm2 u stup, komplet sa svim potrebnim spojnim i montažnim materijalom. prosječna duljina voda je 12m.</t>
  </si>
  <si>
    <t xml:space="preserve">Nabava, dobava i montaža LED svjetiljke 95W, 3000K, IP65 kpl. sa sitnim spojnim i montažnim materijalom.    </t>
  </si>
  <si>
    <r>
      <t xml:space="preserve">Nabava, dobava i polaganje PEHD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>50 kpl. Sa sitnim spojnim i montažnim materijalom</t>
    </r>
  </si>
  <si>
    <t>GRAĐEVINA:VIDOVCI ,  STJEPANA RADIĆA OD SEMAFORA DO ŠKOLE VIDOVCI</t>
  </si>
  <si>
    <r>
      <t>Jed. cijena (</t>
    </r>
    <r>
      <rPr>
        <sz val="8"/>
        <rFont val="Calibri"/>
        <family val="2"/>
        <charset val="238"/>
      </rPr>
      <t>€</t>
    </r>
    <r>
      <rPr>
        <sz val="8"/>
        <rFont val="Arial CE"/>
        <family val="2"/>
        <charset val="238"/>
      </rPr>
      <t>)</t>
    </r>
  </si>
  <si>
    <r>
      <t>Iznos (</t>
    </r>
    <r>
      <rPr>
        <sz val="8"/>
        <rFont val="Calibri"/>
        <family val="2"/>
        <charset val="238"/>
      </rPr>
      <t>€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</si>
</sst>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3" fillId="0" borderId="0"/>
    <xf numFmtId="0" fontId="3" fillId="0" borderId="0"/>
    <xf numFmtId="0" fontId="4" fillId="0" borderId="0"/>
    <xf numFmtId="0" fontId="9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</cellStyleXfs>
  <cellXfs count="66">
    <xf numFmtId="0" fontId="0" fillId="0" borderId="0" xfId="0"/>
    <xf numFmtId="4" fontId="4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9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top"/>
    </xf>
    <xf numFmtId="0" fontId="12" fillId="2" borderId="4" xfId="0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right"/>
    </xf>
    <xf numFmtId="4" fontId="12" fillId="2" borderId="5" xfId="0" applyNumberFormat="1" applyFont="1" applyFill="1" applyBorder="1" applyAlignment="1">
      <alignment horizontal="right"/>
    </xf>
    <xf numFmtId="49" fontId="11" fillId="2" borderId="3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 horizontal="right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right"/>
    </xf>
    <xf numFmtId="4" fontId="1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11" fillId="0" borderId="0" xfId="1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4" fillId="0" borderId="0" xfId="0" applyNumberFormat="1" applyFont="1"/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0" fillId="0" borderId="0" xfId="0" applyNumberFormat="1" applyAlignment="1">
      <alignment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4" fontId="6" fillId="0" borderId="0" xfId="0" applyNumberFormat="1" applyFont="1" applyAlignment="1" applyProtection="1">
      <alignment horizontal="right" wrapText="1"/>
      <protection locked="0"/>
    </xf>
    <xf numFmtId="4" fontId="6" fillId="0" borderId="1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left" wrapText="1"/>
    </xf>
    <xf numFmtId="4" fontId="0" fillId="0" borderId="0" xfId="0" applyNumberFormat="1" applyAlignment="1">
      <alignment horizontal="center" wrapText="1"/>
    </xf>
    <xf numFmtId="4" fontId="9" fillId="0" borderId="0" xfId="0" applyNumberFormat="1" applyFont="1" applyAlignment="1">
      <alignment horizontal="center" wrapText="1"/>
    </xf>
  </cellXfs>
  <cellStyles count="14">
    <cellStyle name="Normal 2" xfId="4" xr:uid="{00000000-0005-0000-0000-000000000000}"/>
    <cellStyle name="Normal_ponder" xfId="8" xr:uid="{00000000-0005-0000-0000-000001000000}"/>
    <cellStyle name="Normal_VLAšKA 69-A,B,C,D (2)" xfId="10" xr:uid="{00000000-0005-0000-0000-000002000000}"/>
    <cellStyle name="Normalno" xfId="0" builtinId="0"/>
    <cellStyle name="Normalno 2" xfId="2" xr:uid="{00000000-0005-0000-0000-000004000000}"/>
    <cellStyle name="Normalno 2 2" xfId="6" xr:uid="{00000000-0005-0000-0000-000005000000}"/>
    <cellStyle name="Normalno 2 3" xfId="7" xr:uid="{00000000-0005-0000-0000-000006000000}"/>
    <cellStyle name="Normalno 2 3 2" xfId="13" xr:uid="{7DC7DC66-C77A-4254-87D0-0EACC531D6AB}"/>
    <cellStyle name="Normalno 2 4" xfId="12" xr:uid="{4BF37A0A-277D-46B1-9900-4A49D1D4C361}"/>
    <cellStyle name="Normalno 3" xfId="1" xr:uid="{00000000-0005-0000-0000-000007000000}"/>
    <cellStyle name="Normalno 4" xfId="5" xr:uid="{00000000-0005-0000-0000-000008000000}"/>
    <cellStyle name="Normalno 5" xfId="11" xr:uid="{00000000-0005-0000-0000-000009000000}"/>
    <cellStyle name="Style 1" xfId="3" xr:uid="{00000000-0005-0000-0000-00000A000000}"/>
    <cellStyle name="Zarez 2" xfId="9" xr:uid="{00000000-0005-0000-0000-00000B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A8DB-A18B-400B-A5A9-5CF2D254D1D0}">
  <sheetPr>
    <pageSetUpPr fitToPage="1"/>
  </sheetPr>
  <dimension ref="A1:L58"/>
  <sheetViews>
    <sheetView tabSelected="1" zoomScaleNormal="100" zoomScaleSheetLayoutView="100" workbookViewId="0">
      <selection activeCell="I26" sqref="I26"/>
    </sheetView>
  </sheetViews>
  <sheetFormatPr defaultRowHeight="15" x14ac:dyDescent="0.25"/>
  <cols>
    <col min="1" max="1" width="6.42578125" style="8" customWidth="1"/>
    <col min="2" max="2" width="53.140625" style="13" customWidth="1"/>
    <col min="3" max="3" width="8.5703125" style="14" customWidth="1"/>
    <col min="4" max="4" width="11.28515625" style="59" customWidth="1"/>
    <col min="5" max="5" width="11.140625" style="59" customWidth="1"/>
    <col min="6" max="6" width="15.140625" style="59" customWidth="1"/>
    <col min="9" max="9" width="9.28515625" bestFit="1" customWidth="1"/>
    <col min="10" max="10" width="10.28515625" bestFit="1" customWidth="1"/>
  </cols>
  <sheetData>
    <row r="1" spans="1:7" x14ac:dyDescent="0.25">
      <c r="A1" s="3"/>
      <c r="B1" s="63"/>
      <c r="C1" s="63"/>
      <c r="D1" s="63"/>
      <c r="E1" s="63"/>
      <c r="F1" s="63"/>
    </row>
    <row r="2" spans="1:7" x14ac:dyDescent="0.25">
      <c r="A2" s="3"/>
      <c r="B2" s="63"/>
      <c r="C2" s="63"/>
      <c r="D2" s="63"/>
      <c r="E2" s="63"/>
      <c r="F2" s="63"/>
    </row>
    <row r="3" spans="1:7" ht="6" customHeight="1" x14ac:dyDescent="0.25">
      <c r="A3" s="3"/>
      <c r="B3" s="4"/>
      <c r="C3" s="5"/>
      <c r="D3" s="6"/>
      <c r="E3" s="6"/>
      <c r="F3" s="53"/>
    </row>
    <row r="4" spans="1:7" x14ac:dyDescent="0.25">
      <c r="A4" s="3"/>
      <c r="B4" s="4" t="s">
        <v>34</v>
      </c>
      <c r="C4" s="5"/>
      <c r="D4" s="6"/>
      <c r="E4" s="6"/>
      <c r="F4" s="3"/>
    </row>
    <row r="5" spans="1:7" ht="6.75" customHeight="1" x14ac:dyDescent="0.25">
      <c r="A5" s="3"/>
      <c r="B5" s="4"/>
      <c r="C5" s="5"/>
      <c r="D5" s="6"/>
      <c r="E5" s="6"/>
      <c r="F5" s="3"/>
    </row>
    <row r="6" spans="1:7" ht="18" customHeight="1" x14ac:dyDescent="0.25">
      <c r="A6" s="3"/>
      <c r="B6" s="63" t="s">
        <v>44</v>
      </c>
      <c r="C6" s="63"/>
      <c r="D6" s="63"/>
      <c r="E6" s="63"/>
      <c r="F6" s="63"/>
    </row>
    <row r="7" spans="1:7" ht="6" customHeight="1" x14ac:dyDescent="0.25">
      <c r="A7" s="3"/>
      <c r="B7" s="4"/>
      <c r="C7" s="5"/>
      <c r="D7" s="6"/>
      <c r="E7" s="6"/>
      <c r="F7" s="3"/>
    </row>
    <row r="8" spans="1:7" x14ac:dyDescent="0.25">
      <c r="A8" s="3"/>
      <c r="B8" s="64"/>
      <c r="C8" s="65"/>
      <c r="D8" s="65"/>
      <c r="E8" s="65"/>
      <c r="F8" s="7"/>
    </row>
    <row r="9" spans="1:7" ht="6.75" customHeight="1" x14ac:dyDescent="0.25">
      <c r="A9" s="3"/>
      <c r="B9" s="65"/>
      <c r="C9" s="65"/>
      <c r="D9" s="65"/>
      <c r="E9" s="65"/>
      <c r="F9" s="7"/>
    </row>
    <row r="10" spans="1:7" x14ac:dyDescent="0.25">
      <c r="A10" s="22" t="s">
        <v>0</v>
      </c>
      <c r="B10" s="23" t="s">
        <v>1</v>
      </c>
      <c r="C10" s="23" t="s">
        <v>2</v>
      </c>
      <c r="D10" s="54" t="s">
        <v>3</v>
      </c>
      <c r="E10" s="54" t="s">
        <v>45</v>
      </c>
      <c r="F10" s="54" t="s">
        <v>46</v>
      </c>
    </row>
    <row r="11" spans="1:7" ht="9" customHeight="1" x14ac:dyDescent="0.25">
      <c r="A11" s="18"/>
      <c r="B11" s="19"/>
      <c r="C11" s="19"/>
      <c r="D11" s="55"/>
      <c r="E11" s="55"/>
      <c r="F11" s="55"/>
    </row>
    <row r="12" spans="1:7" x14ac:dyDescent="0.25">
      <c r="A12" s="26" t="s">
        <v>11</v>
      </c>
      <c r="B12" s="26" t="s">
        <v>23</v>
      </c>
      <c r="C12" s="20"/>
      <c r="D12" s="56"/>
      <c r="E12" s="56"/>
      <c r="F12" s="21"/>
    </row>
    <row r="13" spans="1:7" x14ac:dyDescent="0.25">
      <c r="B13" s="25"/>
      <c r="C13" s="20"/>
      <c r="D13" s="56"/>
      <c r="E13" s="56"/>
      <c r="F13" s="21"/>
    </row>
    <row r="14" spans="1:7" s="24" customFormat="1" ht="12.75" x14ac:dyDescent="0.2">
      <c r="A14" s="39" t="s">
        <v>12</v>
      </c>
      <c r="B14" s="40" t="s">
        <v>26</v>
      </c>
      <c r="C14" s="41" t="s">
        <v>15</v>
      </c>
      <c r="D14" s="57">
        <v>24</v>
      </c>
      <c r="E14" s="60"/>
      <c r="F14" s="42">
        <f>ROUND((D14*E14),2)</f>
        <v>0</v>
      </c>
    </row>
    <row r="15" spans="1:7" s="24" customFormat="1" ht="25.5" x14ac:dyDescent="0.2">
      <c r="A15" s="39" t="s">
        <v>8</v>
      </c>
      <c r="B15" s="40" t="s">
        <v>25</v>
      </c>
      <c r="C15" s="41" t="s">
        <v>7</v>
      </c>
      <c r="D15" s="57">
        <v>85</v>
      </c>
      <c r="E15" s="60"/>
      <c r="F15" s="42">
        <f t="shared" ref="F15:F22" si="0">ROUND((D15*E15),2)</f>
        <v>0</v>
      </c>
      <c r="G15" s="38"/>
    </row>
    <row r="16" spans="1:7" s="24" customFormat="1" ht="12.75" x14ac:dyDescent="0.2">
      <c r="A16" s="39" t="s">
        <v>9</v>
      </c>
      <c r="B16" s="40" t="s">
        <v>20</v>
      </c>
      <c r="C16" s="41" t="s">
        <v>7</v>
      </c>
      <c r="D16" s="57">
        <v>85</v>
      </c>
      <c r="E16" s="60"/>
      <c r="F16" s="42">
        <f t="shared" si="0"/>
        <v>0</v>
      </c>
      <c r="G16" s="38"/>
    </row>
    <row r="17" spans="1:7" s="24" customFormat="1" x14ac:dyDescent="0.25">
      <c r="A17" s="39" t="s">
        <v>10</v>
      </c>
      <c r="B17" s="40" t="s">
        <v>19</v>
      </c>
      <c r="C17" s="41" t="s">
        <v>13</v>
      </c>
      <c r="D17" s="57">
        <v>2</v>
      </c>
      <c r="E17" s="60"/>
      <c r="F17" s="42">
        <f t="shared" si="0"/>
        <v>0</v>
      </c>
      <c r="G17"/>
    </row>
    <row r="18" spans="1:7" s="24" customFormat="1" x14ac:dyDescent="0.25">
      <c r="A18" s="39" t="s">
        <v>16</v>
      </c>
      <c r="B18" s="40" t="s">
        <v>14</v>
      </c>
      <c r="C18" s="41" t="s">
        <v>15</v>
      </c>
      <c r="D18" s="57">
        <v>85</v>
      </c>
      <c r="E18" s="60"/>
      <c r="F18" s="42">
        <f t="shared" si="0"/>
        <v>0</v>
      </c>
      <c r="G18"/>
    </row>
    <row r="19" spans="1:7" s="24" customFormat="1" x14ac:dyDescent="0.25">
      <c r="A19" s="39" t="s">
        <v>17</v>
      </c>
      <c r="B19" s="40" t="s">
        <v>18</v>
      </c>
      <c r="C19" s="41" t="s">
        <v>7</v>
      </c>
      <c r="D19" s="57">
        <v>85</v>
      </c>
      <c r="E19" s="60"/>
      <c r="F19" s="42">
        <f t="shared" si="0"/>
        <v>0</v>
      </c>
      <c r="G19"/>
    </row>
    <row r="20" spans="1:7" s="24" customFormat="1" ht="51.75" x14ac:dyDescent="0.25">
      <c r="A20" s="39" t="s">
        <v>21</v>
      </c>
      <c r="B20" s="40" t="s">
        <v>35</v>
      </c>
      <c r="C20" s="41" t="s">
        <v>7</v>
      </c>
      <c r="D20" s="57">
        <v>220</v>
      </c>
      <c r="E20" s="60"/>
      <c r="F20" s="42">
        <f t="shared" si="0"/>
        <v>0</v>
      </c>
      <c r="G20"/>
    </row>
    <row r="21" spans="1:7" s="24" customFormat="1" ht="25.5" x14ac:dyDescent="0.2">
      <c r="A21" s="39" t="s">
        <v>22</v>
      </c>
      <c r="B21" s="40" t="s">
        <v>39</v>
      </c>
      <c r="C21" s="41" t="s">
        <v>15</v>
      </c>
      <c r="D21" s="57">
        <v>24</v>
      </c>
      <c r="E21" s="60"/>
      <c r="F21" s="42">
        <f t="shared" si="0"/>
        <v>0</v>
      </c>
    </row>
    <row r="22" spans="1:7" s="24" customFormat="1" ht="25.5" x14ac:dyDescent="0.2">
      <c r="A22" s="39" t="s">
        <v>36</v>
      </c>
      <c r="B22" s="45" t="s">
        <v>33</v>
      </c>
      <c r="C22" s="46" t="s">
        <v>13</v>
      </c>
      <c r="D22" s="58">
        <v>24</v>
      </c>
      <c r="E22" s="61"/>
      <c r="F22" s="47">
        <f t="shared" si="0"/>
        <v>0</v>
      </c>
    </row>
    <row r="23" spans="1:7" s="24" customFormat="1" ht="12.75" x14ac:dyDescent="0.2">
      <c r="A23" s="39"/>
      <c r="B23" s="43" t="s">
        <v>27</v>
      </c>
      <c r="C23" s="36"/>
      <c r="D23" s="48"/>
      <c r="E23" s="37"/>
      <c r="F23" s="44">
        <f>ROUND(SUM(F14:F22),2)</f>
        <v>0</v>
      </c>
    </row>
    <row r="24" spans="1:7" s="24" customFormat="1" ht="12.75" x14ac:dyDescent="0.2">
      <c r="A24" s="39"/>
      <c r="B24" s="40"/>
      <c r="C24" s="41"/>
      <c r="D24" s="57"/>
      <c r="E24" s="21"/>
      <c r="F24" s="42"/>
    </row>
    <row r="25" spans="1:7" x14ac:dyDescent="0.25">
      <c r="A25" s="26" t="s">
        <v>24</v>
      </c>
      <c r="B25" s="26" t="s">
        <v>28</v>
      </c>
      <c r="C25" s="20"/>
      <c r="D25" s="56"/>
      <c r="E25" s="56"/>
      <c r="F25" s="21"/>
    </row>
    <row r="26" spans="1:7" x14ac:dyDescent="0.25">
      <c r="A26" s="26"/>
      <c r="B26" s="26"/>
      <c r="C26" s="20"/>
      <c r="D26" s="56"/>
      <c r="E26" s="56"/>
      <c r="F26" s="21"/>
    </row>
    <row r="27" spans="1:7" s="24" customFormat="1" ht="25.5" x14ac:dyDescent="0.2">
      <c r="A27" s="39" t="s">
        <v>12</v>
      </c>
      <c r="B27" s="40" t="s">
        <v>40</v>
      </c>
      <c r="C27" s="41" t="s">
        <v>15</v>
      </c>
      <c r="D27" s="57">
        <v>24</v>
      </c>
      <c r="E27" s="60"/>
      <c r="F27" s="42">
        <f>ROUND((D27*E27),2)</f>
        <v>0</v>
      </c>
    </row>
    <row r="28" spans="1:7" s="24" customFormat="1" ht="38.25" x14ac:dyDescent="0.2">
      <c r="A28" s="39" t="s">
        <v>8</v>
      </c>
      <c r="B28" s="40" t="s">
        <v>37</v>
      </c>
      <c r="C28" s="41" t="s">
        <v>7</v>
      </c>
      <c r="D28" s="57">
        <v>510</v>
      </c>
      <c r="E28" s="60"/>
      <c r="F28" s="42">
        <f t="shared" ref="F28:F34" si="1">ROUND((D28*E28),2)</f>
        <v>0</v>
      </c>
    </row>
    <row r="29" spans="1:7" s="24" customFormat="1" ht="38.25" x14ac:dyDescent="0.2">
      <c r="A29" s="39" t="s">
        <v>9</v>
      </c>
      <c r="B29" s="40" t="s">
        <v>41</v>
      </c>
      <c r="C29" s="41" t="s">
        <v>15</v>
      </c>
      <c r="D29" s="57">
        <v>24</v>
      </c>
      <c r="E29" s="60"/>
      <c r="F29" s="42">
        <f t="shared" si="1"/>
        <v>0</v>
      </c>
    </row>
    <row r="30" spans="1:7" s="24" customFormat="1" ht="25.5" x14ac:dyDescent="0.2">
      <c r="A30" s="39" t="s">
        <v>10</v>
      </c>
      <c r="B30" s="40" t="s">
        <v>38</v>
      </c>
      <c r="C30" s="41" t="s">
        <v>7</v>
      </c>
      <c r="D30" s="57">
        <v>490</v>
      </c>
      <c r="E30" s="60"/>
      <c r="F30" s="42">
        <f t="shared" si="1"/>
        <v>0</v>
      </c>
    </row>
    <row r="31" spans="1:7" s="24" customFormat="1" ht="25.5" x14ac:dyDescent="0.2">
      <c r="A31" s="39" t="s">
        <v>16</v>
      </c>
      <c r="B31" s="40" t="s">
        <v>43</v>
      </c>
      <c r="C31" s="41" t="s">
        <v>7</v>
      </c>
      <c r="D31" s="57">
        <v>150</v>
      </c>
      <c r="E31" s="60"/>
      <c r="F31" s="42">
        <f t="shared" si="1"/>
        <v>0</v>
      </c>
    </row>
    <row r="32" spans="1:7" s="24" customFormat="1" ht="38.25" x14ac:dyDescent="0.2">
      <c r="A32" s="39" t="s">
        <v>17</v>
      </c>
      <c r="B32" s="40" t="s">
        <v>29</v>
      </c>
      <c r="C32" s="41" t="s">
        <v>15</v>
      </c>
      <c r="D32" s="57">
        <v>24</v>
      </c>
      <c r="E32" s="60"/>
      <c r="F32" s="42">
        <f t="shared" si="1"/>
        <v>0</v>
      </c>
    </row>
    <row r="33" spans="1:12" s="24" customFormat="1" ht="25.5" x14ac:dyDescent="0.2">
      <c r="A33" s="39" t="s">
        <v>21</v>
      </c>
      <c r="B33" s="40" t="s">
        <v>42</v>
      </c>
      <c r="C33" s="41" t="s">
        <v>15</v>
      </c>
      <c r="D33" s="57">
        <v>24</v>
      </c>
      <c r="E33" s="60"/>
      <c r="F33" s="42">
        <f t="shared" si="1"/>
        <v>0</v>
      </c>
    </row>
    <row r="34" spans="1:12" s="24" customFormat="1" ht="25.5" x14ac:dyDescent="0.2">
      <c r="A34" s="39" t="s">
        <v>22</v>
      </c>
      <c r="B34" s="45" t="s">
        <v>30</v>
      </c>
      <c r="C34" s="46" t="s">
        <v>31</v>
      </c>
      <c r="D34" s="58">
        <v>1</v>
      </c>
      <c r="E34" s="61"/>
      <c r="F34" s="47">
        <f t="shared" si="1"/>
        <v>0</v>
      </c>
    </row>
    <row r="35" spans="1:12" s="24" customFormat="1" ht="12.75" customHeight="1" x14ac:dyDescent="0.2">
      <c r="A35" s="39"/>
      <c r="B35" s="43" t="s">
        <v>32</v>
      </c>
      <c r="C35" s="36"/>
      <c r="D35" s="48"/>
      <c r="E35" s="37"/>
      <c r="F35" s="44">
        <f>ROUND(SUM(F27:F34),2)</f>
        <v>0</v>
      </c>
    </row>
    <row r="36" spans="1:12" s="24" customFormat="1" ht="12.75" customHeight="1" x14ac:dyDescent="0.2">
      <c r="A36" s="39"/>
      <c r="B36" s="43"/>
      <c r="C36" s="36"/>
      <c r="D36" s="48"/>
      <c r="E36" s="37"/>
      <c r="F36" s="44"/>
    </row>
    <row r="37" spans="1:12" s="24" customFormat="1" ht="12.75" x14ac:dyDescent="0.2">
      <c r="A37" s="33"/>
      <c r="B37" s="35"/>
      <c r="C37" s="34"/>
      <c r="D37" s="48"/>
      <c r="E37" s="37"/>
      <c r="F37" s="21"/>
    </row>
    <row r="38" spans="1:12" x14ac:dyDescent="0.25">
      <c r="A38" s="12"/>
      <c r="B38" s="15" t="s">
        <v>4</v>
      </c>
      <c r="C38" s="9"/>
      <c r="D38" s="10"/>
      <c r="E38" s="10"/>
      <c r="F38" s="11">
        <f>ROUND(SUM(F35+F23),2)</f>
        <v>0</v>
      </c>
      <c r="J38" s="24"/>
      <c r="L38" s="3"/>
    </row>
    <row r="39" spans="1:12" ht="8.25" customHeight="1" x14ac:dyDescent="0.25">
      <c r="B39" s="27"/>
      <c r="C39" s="16"/>
      <c r="D39" s="17"/>
      <c r="E39" s="17"/>
      <c r="F39" s="17"/>
      <c r="J39" s="24"/>
      <c r="L39" s="3"/>
    </row>
    <row r="40" spans="1:12" s="13" customFormat="1" ht="12.75" x14ac:dyDescent="0.2">
      <c r="A40" s="12"/>
      <c r="B40" s="15" t="s">
        <v>5</v>
      </c>
      <c r="C40" s="9"/>
      <c r="D40" s="10"/>
      <c r="E40" s="10"/>
      <c r="F40" s="11">
        <f>ROUND((0.25*F38),2)</f>
        <v>0</v>
      </c>
    </row>
    <row r="41" spans="1:12" s="13" customFormat="1" ht="7.5" customHeight="1" x14ac:dyDescent="0.2">
      <c r="A41" s="8"/>
      <c r="B41" s="28"/>
      <c r="C41" s="14"/>
      <c r="D41" s="59"/>
      <c r="E41" s="59"/>
      <c r="F41" s="29"/>
    </row>
    <row r="42" spans="1:12" s="13" customFormat="1" ht="12.75" x14ac:dyDescent="0.2">
      <c r="A42" s="12"/>
      <c r="B42" s="15" t="s">
        <v>6</v>
      </c>
      <c r="C42" s="9"/>
      <c r="D42" s="10"/>
      <c r="E42" s="10"/>
      <c r="F42" s="11">
        <f>ROUND(SUM(F38:F40),2)</f>
        <v>0</v>
      </c>
    </row>
    <row r="43" spans="1:12" s="13" customFormat="1" ht="12.75" x14ac:dyDescent="0.2">
      <c r="A43" s="8"/>
      <c r="C43" s="14"/>
      <c r="D43" s="59"/>
      <c r="E43" s="59"/>
      <c r="F43" s="59"/>
    </row>
    <row r="44" spans="1:12" s="13" customFormat="1" x14ac:dyDescent="0.25">
      <c r="A44" s="30"/>
      <c r="B44" s="50"/>
      <c r="C44" s="49"/>
      <c r="D44" s="3"/>
      <c r="E44" s="32"/>
      <c r="F44" s="3"/>
    </row>
    <row r="45" spans="1:12" s="13" customFormat="1" x14ac:dyDescent="0.25">
      <c r="A45" s="30"/>
      <c r="B45" s="50"/>
      <c r="C45" s="49"/>
      <c r="D45" s="3"/>
      <c r="E45" s="32"/>
      <c r="F45" s="3"/>
    </row>
    <row r="46" spans="1:12" s="13" customFormat="1" ht="12.75" x14ac:dyDescent="0.2">
      <c r="A46" s="31"/>
      <c r="B46" s="50"/>
      <c r="C46" s="48"/>
      <c r="D46" s="2"/>
      <c r="E46" s="51"/>
      <c r="F46" s="1"/>
    </row>
    <row r="47" spans="1:12" s="13" customFormat="1" ht="12.75" x14ac:dyDescent="0.2">
      <c r="A47" s="31"/>
      <c r="B47" s="50"/>
      <c r="C47" s="48"/>
      <c r="D47" s="2"/>
      <c r="E47" s="51"/>
      <c r="F47" s="1"/>
    </row>
    <row r="48" spans="1:12" s="13" customFormat="1" x14ac:dyDescent="0.25">
      <c r="A48" s="30"/>
      <c r="B48" s="50"/>
      <c r="C48" s="48"/>
      <c r="D48" s="3"/>
      <c r="E48" s="32"/>
      <c r="F48" s="3"/>
    </row>
    <row r="49" spans="1:6" x14ac:dyDescent="0.25">
      <c r="A49" s="30"/>
      <c r="B49" s="50"/>
      <c r="C49" s="48"/>
      <c r="D49" s="3"/>
      <c r="E49" s="32"/>
      <c r="F49" s="3"/>
    </row>
    <row r="50" spans="1:6" x14ac:dyDescent="0.25">
      <c r="A50" s="30"/>
      <c r="B50" s="50"/>
      <c r="C50" s="49"/>
      <c r="D50" s="3"/>
      <c r="E50" s="32"/>
      <c r="F50" s="3"/>
    </row>
    <row r="51" spans="1:6" x14ac:dyDescent="0.25">
      <c r="A51" s="30"/>
      <c r="B51" s="50"/>
      <c r="C51" s="49"/>
      <c r="D51" s="3"/>
      <c r="E51" s="32"/>
      <c r="F51" s="3"/>
    </row>
    <row r="52" spans="1:6" x14ac:dyDescent="0.25">
      <c r="A52" s="30"/>
      <c r="B52" s="3"/>
      <c r="C52" s="49"/>
      <c r="D52" s="62"/>
      <c r="E52" s="62"/>
      <c r="F52" s="3"/>
    </row>
    <row r="53" spans="1:6" x14ac:dyDescent="0.25">
      <c r="A53" s="30"/>
      <c r="B53" s="52"/>
      <c r="C53" s="49"/>
      <c r="F53" s="3"/>
    </row>
    <row r="54" spans="1:6" x14ac:dyDescent="0.25">
      <c r="A54" s="30"/>
      <c r="B54" s="3"/>
      <c r="F54" s="3"/>
    </row>
    <row r="55" spans="1:6" x14ac:dyDescent="0.25">
      <c r="A55" s="30"/>
      <c r="B55" s="3"/>
      <c r="F55" s="3"/>
    </row>
    <row r="56" spans="1:6" x14ac:dyDescent="0.25">
      <c r="A56" s="30"/>
      <c r="B56" s="3"/>
      <c r="C56" s="3"/>
      <c r="D56" s="3"/>
      <c r="E56" s="32"/>
      <c r="F56" s="3"/>
    </row>
    <row r="57" spans="1:6" x14ac:dyDescent="0.25">
      <c r="A57" s="30"/>
      <c r="B57" s="3"/>
      <c r="C57" s="3"/>
      <c r="D57" s="3"/>
      <c r="E57" s="32"/>
      <c r="F57" s="3"/>
    </row>
    <row r="58" spans="1:6" x14ac:dyDescent="0.25">
      <c r="A58" s="30"/>
      <c r="B58" s="3"/>
      <c r="C58" s="3"/>
      <c r="D58" s="3"/>
      <c r="E58" s="32"/>
      <c r="F58" s="3"/>
    </row>
  </sheetData>
  <sheetProtection algorithmName="SHA-512" hashValue="3LvSxCigmHG5LTB6p8Ddm3baOTjsWWqycsefMmr1UTxDIk3HWn2sc0vC1l2a6WOMigtwO5YSdV/go+NkTXcJ2Q==" saltValue="pXRncnGvCw9FNx3LeQEaKw==" spinCount="100000" sheet="1" objects="1" scenarios="1"/>
  <mergeCells count="4">
    <mergeCell ref="D52:E52"/>
    <mergeCell ref="B1:F2"/>
    <mergeCell ref="B6:F6"/>
    <mergeCell ref="B8:E9"/>
  </mergeCells>
  <pageMargins left="0.7" right="0.7" top="0.75" bottom="0.75" header="0.3" footer="0.3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VIDOVCI S.RADIĆA</vt:lpstr>
      <vt:lpstr>'VIDOVCI S.RADIĆA'!Podrucje_ispisa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2023-05-11T08:06:11Z</dcterms:modified>
</cp:coreProperties>
</file>