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0EEC2414-710A-4A69-84F7-AD6A0480DF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B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7" i="1"/>
  <c r="E8" i="1"/>
  <c r="E9" i="1"/>
  <c r="E10" i="1"/>
  <c r="C21" i="1"/>
  <c r="D71" i="1" l="1"/>
  <c r="C26" i="1"/>
  <c r="C31" i="1"/>
  <c r="C36" i="1"/>
  <c r="C41" i="1"/>
  <c r="C46" i="1"/>
  <c r="C51" i="1"/>
  <c r="C56" i="1"/>
  <c r="C61" i="1"/>
  <c r="C66" i="1"/>
  <c r="C71" i="1"/>
  <c r="D66" i="1"/>
  <c r="D61" i="1"/>
  <c r="D56" i="1"/>
  <c r="D51" i="1"/>
  <c r="D46" i="1"/>
  <c r="D41" i="1"/>
  <c r="D36" i="1"/>
  <c r="D31" i="1"/>
  <c r="D26" i="1"/>
  <c r="D21" i="1"/>
  <c r="E71" i="1"/>
  <c r="E66" i="1"/>
  <c r="E61" i="1"/>
  <c r="E56" i="1"/>
  <c r="E51" i="1"/>
  <c r="E46" i="1"/>
  <c r="E41" i="1"/>
  <c r="E36" i="1"/>
  <c r="E31" i="1"/>
  <c r="E26" i="1"/>
  <c r="E21" i="1"/>
  <c r="E16" i="1"/>
  <c r="E70" i="1"/>
  <c r="E69" i="1"/>
  <c r="E68" i="1"/>
  <c r="E67" i="1"/>
  <c r="E65" i="1"/>
  <c r="E64" i="1"/>
  <c r="E63" i="1"/>
  <c r="E62" i="1"/>
  <c r="E60" i="1"/>
  <c r="E59" i="1"/>
  <c r="E58" i="1"/>
  <c r="E57" i="1"/>
  <c r="E55" i="1"/>
  <c r="E54" i="1"/>
  <c r="E53" i="1"/>
  <c r="E52" i="1"/>
  <c r="E50" i="1"/>
  <c r="E49" i="1"/>
  <c r="E48" i="1"/>
  <c r="E47" i="1"/>
  <c r="E45" i="1"/>
  <c r="E44" i="1"/>
  <c r="E43" i="1"/>
  <c r="E42" i="1"/>
  <c r="E40" i="1"/>
  <c r="E39" i="1"/>
  <c r="E38" i="1"/>
  <c r="E37" i="1"/>
  <c r="E35" i="1"/>
  <c r="E34" i="1"/>
  <c r="E33" i="1"/>
  <c r="E32" i="1"/>
  <c r="E30" i="1"/>
  <c r="E29" i="1"/>
  <c r="E28" i="1"/>
  <c r="E27" i="1"/>
  <c r="E25" i="1"/>
  <c r="E24" i="1"/>
  <c r="E23" i="1"/>
  <c r="E22" i="1"/>
  <c r="E20" i="1"/>
  <c r="E19" i="1"/>
  <c r="E18" i="1"/>
  <c r="E17" i="1"/>
  <c r="E15" i="1"/>
  <c r="E14" i="1"/>
  <c r="E13" i="1"/>
  <c r="E12" i="1"/>
  <c r="D16" i="1"/>
  <c r="C16" i="1"/>
  <c r="D72" i="1" l="1"/>
  <c r="E72" i="1"/>
  <c r="C72" i="1"/>
</calcChain>
</file>

<file path=xl/sharedStrings.xml><?xml version="1.0" encoding="utf-8"?>
<sst xmlns="http://schemas.openxmlformats.org/spreadsheetml/2006/main" count="88" uniqueCount="41">
  <si>
    <t>DATUM DOSPJEĆA</t>
  </si>
  <si>
    <t>IZNOS GLAVNICE</t>
  </si>
  <si>
    <t>IZNOS KAMATE</t>
  </si>
  <si>
    <t>UKUPNO GLAVNICA+KAMATA</t>
  </si>
  <si>
    <t>SVEUKUPNO do kraja otplate</t>
  </si>
  <si>
    <t>Plan otplate kredita iz 2016. godine - HBOR</t>
  </si>
  <si>
    <t>GODINA</t>
  </si>
  <si>
    <t>31.3.</t>
  </si>
  <si>
    <t>30.6.</t>
  </si>
  <si>
    <t>30.9.</t>
  </si>
  <si>
    <t>30.12.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</si>
  <si>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</si>
  <si>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</si>
  <si>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</si>
  <si>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</si>
  <si>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</si>
  <si>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</si>
  <si>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</si>
  <si>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</si>
  <si>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</si>
  <si>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u EUR</t>
  </si>
  <si>
    <t>UKUPNO 2019.</t>
  </si>
  <si>
    <t>UKUPNO 2020.</t>
  </si>
  <si>
    <t>UKUPNO 2022.</t>
  </si>
  <si>
    <t xml:space="preserve">UKUPNO 2023. </t>
  </si>
  <si>
    <t xml:space="preserve">UKUPNO 2024. </t>
  </si>
  <si>
    <t xml:space="preserve">UKUPNO 2025. </t>
  </si>
  <si>
    <t>UKUPNO 2026.</t>
  </si>
  <si>
    <t xml:space="preserve">UKUPNO 2027. </t>
  </si>
  <si>
    <t xml:space="preserve">UKUPNO 2028. </t>
  </si>
  <si>
    <t xml:space="preserve">UKUPNO 2029. </t>
  </si>
  <si>
    <t xml:space="preserve">UKUPNO 2030. </t>
  </si>
  <si>
    <t>UKUPNO 2021.</t>
  </si>
  <si>
    <t>broj Ugovora: KO-06/16 i Dodatak I. Ugovoru o kreditu broj: KO-06/16</t>
  </si>
  <si>
    <t>31.12.</t>
  </si>
  <si>
    <t>UKUPNO 2018.</t>
  </si>
  <si>
    <t>2018.*</t>
  </si>
  <si>
    <t>2019.*</t>
  </si>
  <si>
    <t>2020.*</t>
  </si>
  <si>
    <t>2021.*</t>
  </si>
  <si>
    <t>*plaćeno u 2018., 2019., 2020. i 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</si>
</sst>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0" fontId="0" fillId="0" borderId="1" xfId="0" applyBorder="1" applyAlignment="1">
      <alignment horizontal="center"/>
    </xf>
    <xf numFmtId="4" fontId="0" fillId="3" borderId="1" xfId="0" applyNumberFormat="1" applyFill="1" applyBorder="1"/>
    <xf numFmtId="3" fontId="0" fillId="3" borderId="1" xfId="0" applyNumberFormat="1" applyFill="1" applyBorder="1" applyAlignment="1">
      <alignment horizontal="center"/>
    </xf>
    <xf numFmtId="0" fontId="0" fillId="0" borderId="0" xfId="0" applyBorder="1"/>
    <xf numFmtId="2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zoomScale="115" zoomScaleNormal="115" workbookViewId="0">
      <selection activeCell="C24" sqref="C24"/>
    </sheetView>
  </sheetViews>
  <sheetFormatPr defaultRowHeight="15" x14ac:dyDescent="0.25"/>
  <cols>
    <col min="1" max="1" width="13" customWidth="1"/>
    <col min="2" max="2" width="18.140625" customWidth="1"/>
    <col min="3" max="3" width="13.42578125" customWidth="1"/>
    <col min="4" max="4" width="13.5703125" customWidth="1"/>
    <col min="5" max="5" width="19.5703125" customWidth="1"/>
  </cols>
  <sheetData>
    <row r="1" spans="1:6" x14ac:dyDescent="0.25">
      <c r="A1" s="20" t="s">
        <v>5</v>
      </c>
      <c r="B1" s="20"/>
      <c r="C1" s="20"/>
      <c r="D1" s="20"/>
      <c r="E1" s="20"/>
    </row>
    <row r="2" spans="1:6" x14ac:dyDescent="0.25">
      <c r="A2" s="17"/>
      <c r="B2" s="16" t="s">
        <v>33</v>
      </c>
      <c r="C2" s="16"/>
      <c r="D2" s="16"/>
      <c r="E2" s="16"/>
      <c r="F2" s="16"/>
    </row>
    <row r="4" spans="1:6" x14ac:dyDescent="0.25">
      <c r="B4" s="8"/>
      <c r="C4" s="8"/>
      <c r="D4" s="8"/>
      <c r="E4" s="15" t="s">
        <v>20</v>
      </c>
    </row>
    <row r="5" spans="1:6" ht="30" x14ac:dyDescent="0.25">
      <c r="A5" s="12" t="s">
        <v>6</v>
      </c>
      <c r="B5" s="13" t="s">
        <v>0</v>
      </c>
      <c r="C5" s="13" t="s">
        <v>1</v>
      </c>
      <c r="D5" s="13" t="s">
        <v>2</v>
      </c>
      <c r="E5" s="14" t="s">
        <v>3</v>
      </c>
    </row>
    <row r="6" spans="1:6" x14ac:dyDescent="0.25">
      <c r="A6" s="5">
        <v>1</v>
      </c>
      <c r="B6" s="5">
        <v>2</v>
      </c>
      <c r="C6" s="5">
        <v>3</v>
      </c>
      <c r="D6" s="5">
        <v>4</v>
      </c>
      <c r="E6" s="7">
        <v>5</v>
      </c>
    </row>
    <row r="7" spans="1:6" x14ac:dyDescent="0.25">
      <c r="A7" s="21" t="s">
        <v>36</v>
      </c>
      <c r="B7" s="11" t="s">
        <v>7</v>
      </c>
      <c r="C7" s="9">
        <v>0</v>
      </c>
      <c r="D7" s="10">
        <v>45942.74</v>
      </c>
      <c r="E7" s="6">
        <f t="shared" ref="E7:E9" si="0">C7+D7</f>
        <v>45942.74</v>
      </c>
    </row>
    <row r="8" spans="1:6" x14ac:dyDescent="0.25">
      <c r="A8" s="22"/>
      <c r="B8" s="11" t="s">
        <v>8</v>
      </c>
      <c r="C8" s="9">
        <v>0</v>
      </c>
      <c r="D8" s="10">
        <v>46453.21</v>
      </c>
      <c r="E8" s="6">
        <f t="shared" si="0"/>
        <v>46453.21</v>
      </c>
    </row>
    <row r="9" spans="1:6" x14ac:dyDescent="0.25">
      <c r="A9" s="22"/>
      <c r="B9" s="11" t="s">
        <v>9</v>
      </c>
      <c r="C9" s="9">
        <v>0</v>
      </c>
      <c r="D9" s="10">
        <v>46963.69</v>
      </c>
      <c r="E9" s="6">
        <f t="shared" si="0"/>
        <v>46963.69</v>
      </c>
    </row>
    <row r="10" spans="1:6" x14ac:dyDescent="0.25">
      <c r="A10" s="22"/>
      <c r="B10" s="11" t="s">
        <v>34</v>
      </c>
      <c r="C10" s="9">
        <v>0</v>
      </c>
      <c r="D10" s="10">
        <v>46963.69</v>
      </c>
      <c r="E10" s="6">
        <f>C10+D10</f>
        <v>46963.69</v>
      </c>
    </row>
    <row r="11" spans="1:6" x14ac:dyDescent="0.25">
      <c r="A11" s="22"/>
      <c r="B11" s="3" t="s">
        <v>35</v>
      </c>
      <c r="C11" s="4">
        <f>SUM(C7:C10)</f>
        <v>0</v>
      </c>
      <c r="D11" s="4">
        <f>SUM(D7:D10)</f>
        <v>186323.33000000002</v>
      </c>
      <c r="E11" s="4">
        <f>SUM(C7:D10)</f>
        <v>186323.33000000002</v>
      </c>
    </row>
    <row r="12" spans="1:6" x14ac:dyDescent="0.25">
      <c r="A12" s="23" t="s">
        <v>37</v>
      </c>
      <c r="B12" s="1" t="s">
        <v>7</v>
      </c>
      <c r="C12" s="2">
        <v>0</v>
      </c>
      <c r="D12" s="2">
        <v>45942.74</v>
      </c>
      <c r="E12" s="6">
        <f t="shared" ref="E12:E15" si="1">C12+D12</f>
        <v>45942.74</v>
      </c>
    </row>
    <row r="13" spans="1:6" x14ac:dyDescent="0.25">
      <c r="A13" s="23"/>
      <c r="B13" s="1" t="s">
        <v>8</v>
      </c>
      <c r="C13" s="2">
        <v>0</v>
      </c>
      <c r="D13" s="2">
        <v>46453.21</v>
      </c>
      <c r="E13" s="6">
        <f t="shared" si="1"/>
        <v>46453.21</v>
      </c>
    </row>
    <row r="14" spans="1:6" x14ac:dyDescent="0.25">
      <c r="A14" s="23"/>
      <c r="B14" s="1" t="s">
        <v>9</v>
      </c>
      <c r="C14" s="2">
        <v>0</v>
      </c>
      <c r="D14" s="2">
        <v>46963.69</v>
      </c>
      <c r="E14" s="6">
        <f t="shared" si="1"/>
        <v>46963.69</v>
      </c>
    </row>
    <row r="15" spans="1:6" x14ac:dyDescent="0.25">
      <c r="A15" s="23"/>
      <c r="B15" s="1" t="s">
        <v>10</v>
      </c>
      <c r="C15" s="2">
        <v>0</v>
      </c>
      <c r="D15" s="2">
        <v>46963.69</v>
      </c>
      <c r="E15" s="6">
        <f t="shared" si="1"/>
        <v>46963.69</v>
      </c>
    </row>
    <row r="16" spans="1:6" ht="15" customHeight="1" x14ac:dyDescent="0.25">
      <c r="A16" s="23"/>
      <c r="B16" s="3" t="s">
        <v>21</v>
      </c>
      <c r="C16" s="4">
        <f>SUM(C12:C15)</f>
        <v>0</v>
      </c>
      <c r="D16" s="4">
        <f>SUM(D12:D15)</f>
        <v>186323.33000000002</v>
      </c>
      <c r="E16" s="4">
        <f>SUM(C12:D15)</f>
        <v>186323.33000000002</v>
      </c>
    </row>
    <row r="17" spans="1:5" x14ac:dyDescent="0.25">
      <c r="A17" s="23" t="s">
        <v>38</v>
      </c>
      <c r="B17" s="1" t="s">
        <v>7</v>
      </c>
      <c r="C17" s="2">
        <v>104415.31</v>
      </c>
      <c r="D17" s="2">
        <v>23226.61</v>
      </c>
      <c r="E17" s="6">
        <f>C17+D17</f>
        <v>127641.92</v>
      </c>
    </row>
    <row r="18" spans="1:5" ht="14.25" customHeight="1" x14ac:dyDescent="0.25">
      <c r="A18" s="23"/>
      <c r="B18" s="1" t="s">
        <v>8</v>
      </c>
      <c r="C18" s="2">
        <v>104415.31</v>
      </c>
      <c r="D18" s="2">
        <v>22698.73</v>
      </c>
      <c r="E18" s="6">
        <f>C18+D18</f>
        <v>127114.04</v>
      </c>
    </row>
    <row r="19" spans="1:5" ht="15.75" customHeight="1" x14ac:dyDescent="0.25">
      <c r="A19" s="23"/>
      <c r="B19" s="1" t="s">
        <v>9</v>
      </c>
      <c r="C19" s="2">
        <v>104415.31</v>
      </c>
      <c r="D19" s="2">
        <v>22414.49</v>
      </c>
      <c r="E19" s="6">
        <f>C19+D19</f>
        <v>126829.8</v>
      </c>
    </row>
    <row r="20" spans="1:5" x14ac:dyDescent="0.25">
      <c r="A20" s="23"/>
      <c r="B20" s="1" t="s">
        <v>10</v>
      </c>
      <c r="C20" s="2">
        <v>104415.31</v>
      </c>
      <c r="D20" s="2">
        <v>21880.81</v>
      </c>
      <c r="E20" s="6">
        <f>C20+D20</f>
        <v>126296.12</v>
      </c>
    </row>
    <row r="21" spans="1:5" ht="15.75" customHeight="1" x14ac:dyDescent="0.25">
      <c r="A21" s="23"/>
      <c r="B21" s="3" t="s">
        <v>22</v>
      </c>
      <c r="C21" s="4">
        <f>SUM(C17:C20)</f>
        <v>417661.24</v>
      </c>
      <c r="D21" s="4">
        <f>SUM(D17:D20)</f>
        <v>90220.64</v>
      </c>
      <c r="E21" s="4">
        <f>SUM(C17:D20)</f>
        <v>507881.88</v>
      </c>
    </row>
    <row r="22" spans="1:5" x14ac:dyDescent="0.25">
      <c r="A22" s="23" t="s">
        <v>39</v>
      </c>
      <c r="B22" s="1" t="s">
        <v>7</v>
      </c>
      <c r="C22" s="2">
        <v>104415.31</v>
      </c>
      <c r="D22" s="2">
        <v>20883.060000000001</v>
      </c>
      <c r="E22" s="6">
        <f t="shared" ref="E22:E25" si="2">C22+D22</f>
        <v>125298.37</v>
      </c>
    </row>
    <row r="23" spans="1:5" x14ac:dyDescent="0.25">
      <c r="A23" s="23"/>
      <c r="B23" s="1" t="s">
        <v>8</v>
      </c>
      <c r="C23" s="2">
        <v>104415.31</v>
      </c>
      <c r="D23" s="2">
        <v>20587.22</v>
      </c>
      <c r="E23" s="6">
        <f t="shared" si="2"/>
        <v>125002.53</v>
      </c>
    </row>
    <row r="24" spans="1:5" x14ac:dyDescent="0.25">
      <c r="A24" s="23"/>
      <c r="B24" s="1" t="s">
        <v>9</v>
      </c>
      <c r="C24" s="2">
        <v>104415.31</v>
      </c>
      <c r="D24" s="2">
        <v>20279.77</v>
      </c>
      <c r="E24" s="6">
        <f t="shared" si="2"/>
        <v>124695.08</v>
      </c>
    </row>
    <row r="25" spans="1:5" x14ac:dyDescent="0.25">
      <c r="A25" s="23"/>
      <c r="B25" s="1" t="s">
        <v>10</v>
      </c>
      <c r="C25" s="2">
        <v>104415.31</v>
      </c>
      <c r="D25" s="2">
        <v>19746.099999999999</v>
      </c>
      <c r="E25" s="6">
        <f t="shared" si="2"/>
        <v>124161.41</v>
      </c>
    </row>
    <row r="26" spans="1:5" ht="15.75" customHeight="1" x14ac:dyDescent="0.25">
      <c r="A26" s="23"/>
      <c r="B26" s="3" t="s">
        <v>32</v>
      </c>
      <c r="C26" s="4">
        <f>SUM(C22:C25)</f>
        <v>417661.24</v>
      </c>
      <c r="D26" s="4">
        <f>SUM(D22:D25)</f>
        <v>81496.149999999994</v>
      </c>
      <c r="E26" s="4">
        <f>SUM(C22:D25)</f>
        <v>499157.38999999996</v>
      </c>
    </row>
    <row r="27" spans="1:5" x14ac:dyDescent="0.25">
      <c r="A27" s="23" t="s">
        <v>11</v>
      </c>
      <c r="B27" s="1" t="s">
        <v>7</v>
      </c>
      <c r="C27" s="2">
        <v>104415.31</v>
      </c>
      <c r="D27" s="2">
        <v>18794.759999999998</v>
      </c>
      <c r="E27" s="6">
        <f>C27+D27</f>
        <v>123210.06999999999</v>
      </c>
    </row>
    <row r="28" spans="1:5" x14ac:dyDescent="0.25">
      <c r="A28" s="23"/>
      <c r="B28" s="1" t="s">
        <v>8</v>
      </c>
      <c r="C28" s="2">
        <v>104415.31</v>
      </c>
      <c r="D28" s="2">
        <v>18475.71</v>
      </c>
      <c r="E28" s="6">
        <f>C28+D28</f>
        <v>122891.01999999999</v>
      </c>
    </row>
    <row r="29" spans="1:5" x14ac:dyDescent="0.25">
      <c r="A29" s="23"/>
      <c r="B29" s="1" t="s">
        <v>9</v>
      </c>
      <c r="C29" s="2">
        <v>104415.31</v>
      </c>
      <c r="D29" s="2">
        <v>18145.060000000001</v>
      </c>
      <c r="E29" s="6">
        <f>C29+D29</f>
        <v>122560.37</v>
      </c>
    </row>
    <row r="30" spans="1:5" x14ac:dyDescent="0.25">
      <c r="A30" s="23"/>
      <c r="B30" s="1" t="s">
        <v>10</v>
      </c>
      <c r="C30" s="2">
        <v>104415.31</v>
      </c>
      <c r="D30" s="2">
        <v>17611.38</v>
      </c>
      <c r="E30" s="6">
        <f>C30+D30</f>
        <v>122026.69</v>
      </c>
    </row>
    <row r="31" spans="1:5" ht="17.25" customHeight="1" x14ac:dyDescent="0.25">
      <c r="A31" s="23"/>
      <c r="B31" s="3" t="s">
        <v>23</v>
      </c>
      <c r="C31" s="4">
        <f>SUM(C27:C30)</f>
        <v>417661.24</v>
      </c>
      <c r="D31" s="4">
        <f>SUM(D27:D30)</f>
        <v>73026.91</v>
      </c>
      <c r="E31" s="4">
        <f>SUM(C27:D30)</f>
        <v>490688.15</v>
      </c>
    </row>
    <row r="32" spans="1:5" x14ac:dyDescent="0.25">
      <c r="A32" s="23" t="s">
        <v>12</v>
      </c>
      <c r="B32" s="1" t="s">
        <v>7</v>
      </c>
      <c r="C32" s="2">
        <v>104415.31</v>
      </c>
      <c r="D32" s="2">
        <v>16706.45</v>
      </c>
      <c r="E32" s="6">
        <f t="shared" ref="E32:E35" si="3">C32+D32</f>
        <v>121121.76</v>
      </c>
    </row>
    <row r="33" spans="1:5" x14ac:dyDescent="0.25">
      <c r="A33" s="23"/>
      <c r="B33" s="1" t="s">
        <v>8</v>
      </c>
      <c r="C33" s="2">
        <v>104415.31</v>
      </c>
      <c r="D33" s="2">
        <v>16364.2</v>
      </c>
      <c r="E33" s="6">
        <f t="shared" si="3"/>
        <v>120779.51</v>
      </c>
    </row>
    <row r="34" spans="1:5" x14ac:dyDescent="0.25">
      <c r="A34" s="23"/>
      <c r="B34" s="1" t="s">
        <v>9</v>
      </c>
      <c r="C34" s="2">
        <v>104415.31</v>
      </c>
      <c r="D34" s="2">
        <v>16010.35</v>
      </c>
      <c r="E34" s="6">
        <f t="shared" si="3"/>
        <v>120425.66</v>
      </c>
    </row>
    <row r="35" spans="1:5" x14ac:dyDescent="0.25">
      <c r="A35" s="23"/>
      <c r="B35" s="1" t="s">
        <v>10</v>
      </c>
      <c r="C35" s="2">
        <v>104415.31</v>
      </c>
      <c r="D35" s="2">
        <v>15476.67</v>
      </c>
      <c r="E35" s="6">
        <f t="shared" si="3"/>
        <v>119891.98</v>
      </c>
    </row>
    <row r="36" spans="1:5" ht="17.25" customHeight="1" x14ac:dyDescent="0.25">
      <c r="A36" s="23"/>
      <c r="B36" s="3" t="s">
        <v>24</v>
      </c>
      <c r="C36" s="4">
        <f>SUM(C32:C35)</f>
        <v>417661.24</v>
      </c>
      <c r="D36" s="4">
        <f>SUM(D32:D35)</f>
        <v>64557.67</v>
      </c>
      <c r="E36" s="4">
        <f>SUM(C32:D35)</f>
        <v>482218.91</v>
      </c>
    </row>
    <row r="37" spans="1:5" x14ac:dyDescent="0.25">
      <c r="A37" s="23" t="s">
        <v>13</v>
      </c>
      <c r="B37" s="1" t="s">
        <v>7</v>
      </c>
      <c r="C37" s="2">
        <v>104415.31</v>
      </c>
      <c r="D37" s="2">
        <v>14780.57</v>
      </c>
      <c r="E37" s="6">
        <f t="shared" ref="E37:E40" si="4">C37+D37</f>
        <v>119195.88</v>
      </c>
    </row>
    <row r="38" spans="1:5" x14ac:dyDescent="0.25">
      <c r="A38" s="23"/>
      <c r="B38" s="1" t="s">
        <v>8</v>
      </c>
      <c r="C38" s="2">
        <v>104415.31</v>
      </c>
      <c r="D38" s="2">
        <v>14252.69</v>
      </c>
      <c r="E38" s="6">
        <f t="shared" si="4"/>
        <v>118668</v>
      </c>
    </row>
    <row r="39" spans="1:5" x14ac:dyDescent="0.25">
      <c r="A39" s="23"/>
      <c r="B39" s="1" t="s">
        <v>9</v>
      </c>
      <c r="C39" s="2">
        <v>104415.31</v>
      </c>
      <c r="D39" s="2">
        <v>13875.64</v>
      </c>
      <c r="E39" s="6">
        <f t="shared" si="4"/>
        <v>118290.95</v>
      </c>
    </row>
    <row r="40" spans="1:5" x14ac:dyDescent="0.25">
      <c r="A40" s="23"/>
      <c r="B40" s="1" t="s">
        <v>10</v>
      </c>
      <c r="C40" s="2">
        <v>104415.31</v>
      </c>
      <c r="D40" s="2">
        <v>13341.96</v>
      </c>
      <c r="E40" s="6">
        <f t="shared" si="4"/>
        <v>117757.26999999999</v>
      </c>
    </row>
    <row r="41" spans="1:5" ht="15" customHeight="1" x14ac:dyDescent="0.25">
      <c r="A41" s="23"/>
      <c r="B41" s="3" t="s">
        <v>25</v>
      </c>
      <c r="C41" s="4">
        <f>SUM(C37:C40)</f>
        <v>417661.24</v>
      </c>
      <c r="D41" s="4">
        <f>SUM(D37:D40)</f>
        <v>56250.86</v>
      </c>
      <c r="E41" s="4">
        <f>SUM(C37:D40)</f>
        <v>473912.10000000003</v>
      </c>
    </row>
    <row r="42" spans="1:5" x14ac:dyDescent="0.25">
      <c r="A42" s="23" t="s">
        <v>14</v>
      </c>
      <c r="B42" s="1" t="s">
        <v>7</v>
      </c>
      <c r="C42" s="2">
        <v>104415.31</v>
      </c>
      <c r="D42" s="2">
        <v>12529.84</v>
      </c>
      <c r="E42" s="6">
        <f t="shared" ref="E42:E45" si="5">C42+D42</f>
        <v>116945.15</v>
      </c>
    </row>
    <row r="43" spans="1:5" x14ac:dyDescent="0.25">
      <c r="A43" s="23"/>
      <c r="B43" s="1" t="s">
        <v>8</v>
      </c>
      <c r="C43" s="2">
        <v>104415.31</v>
      </c>
      <c r="D43" s="2">
        <v>12141.18</v>
      </c>
      <c r="E43" s="6">
        <f t="shared" si="5"/>
        <v>116556.48999999999</v>
      </c>
    </row>
    <row r="44" spans="1:5" x14ac:dyDescent="0.25">
      <c r="A44" s="23"/>
      <c r="B44" s="1" t="s">
        <v>9</v>
      </c>
      <c r="C44" s="2">
        <v>104415.31</v>
      </c>
      <c r="D44" s="2">
        <v>11740.92</v>
      </c>
      <c r="E44" s="6">
        <f t="shared" si="5"/>
        <v>116156.23</v>
      </c>
    </row>
    <row r="45" spans="1:5" x14ac:dyDescent="0.25">
      <c r="A45" s="23"/>
      <c r="B45" s="1" t="s">
        <v>10</v>
      </c>
      <c r="C45" s="2">
        <v>104415.31</v>
      </c>
      <c r="D45" s="2">
        <v>11207.24</v>
      </c>
      <c r="E45" s="6">
        <f t="shared" si="5"/>
        <v>115622.55</v>
      </c>
    </row>
    <row r="46" spans="1:5" ht="17.25" customHeight="1" x14ac:dyDescent="0.25">
      <c r="A46" s="23"/>
      <c r="B46" s="3" t="s">
        <v>26</v>
      </c>
      <c r="C46" s="4">
        <f>SUM(C42:C45)</f>
        <v>417661.24</v>
      </c>
      <c r="D46" s="4">
        <f>SUM(D42:D45)</f>
        <v>47619.18</v>
      </c>
      <c r="E46" s="4">
        <f>SUM(C42:D45)</f>
        <v>465280.41999999993</v>
      </c>
    </row>
    <row r="47" spans="1:5" x14ac:dyDescent="0.25">
      <c r="A47" s="23" t="s">
        <v>15</v>
      </c>
      <c r="B47" s="1" t="s">
        <v>7</v>
      </c>
      <c r="C47" s="2">
        <v>104415.31</v>
      </c>
      <c r="D47" s="2">
        <v>10441.530000000001</v>
      </c>
      <c r="E47" s="6">
        <f t="shared" ref="E47:E50" si="6">C47+D47</f>
        <v>114856.84</v>
      </c>
    </row>
    <row r="48" spans="1:5" x14ac:dyDescent="0.25">
      <c r="A48" s="23"/>
      <c r="B48" s="1" t="s">
        <v>8</v>
      </c>
      <c r="C48" s="2">
        <v>104415.31</v>
      </c>
      <c r="D48" s="2">
        <v>10029.67</v>
      </c>
      <c r="E48" s="6">
        <f t="shared" si="6"/>
        <v>114444.98</v>
      </c>
    </row>
    <row r="49" spans="1:5" x14ac:dyDescent="0.25">
      <c r="A49" s="23"/>
      <c r="B49" s="1" t="s">
        <v>9</v>
      </c>
      <c r="C49" s="2">
        <v>104415.31</v>
      </c>
      <c r="D49" s="2">
        <v>9606.2099999999991</v>
      </c>
      <c r="E49" s="6">
        <f t="shared" si="6"/>
        <v>114021.51999999999</v>
      </c>
    </row>
    <row r="50" spans="1:5" x14ac:dyDescent="0.25">
      <c r="A50" s="23"/>
      <c r="B50" s="1" t="s">
        <v>10</v>
      </c>
      <c r="C50" s="2">
        <v>104415.31</v>
      </c>
      <c r="D50" s="2">
        <v>9072.5300000000007</v>
      </c>
      <c r="E50" s="6">
        <f t="shared" si="6"/>
        <v>113487.84</v>
      </c>
    </row>
    <row r="51" spans="1:5" ht="15" customHeight="1" x14ac:dyDescent="0.25">
      <c r="A51" s="23"/>
      <c r="B51" s="3" t="s">
        <v>27</v>
      </c>
      <c r="C51" s="4">
        <f>SUM(C47:C50)</f>
        <v>417661.24</v>
      </c>
      <c r="D51" s="4">
        <f>SUM(D47:D50)</f>
        <v>39149.94</v>
      </c>
      <c r="E51" s="4">
        <f>SUM(C47:D50)</f>
        <v>456811.18000000005</v>
      </c>
    </row>
    <row r="52" spans="1:5" x14ac:dyDescent="0.25">
      <c r="A52" s="23" t="s">
        <v>16</v>
      </c>
      <c r="B52" s="1" t="s">
        <v>7</v>
      </c>
      <c r="C52" s="2">
        <v>104415.31</v>
      </c>
      <c r="D52" s="2">
        <v>8353.23</v>
      </c>
      <c r="E52" s="6">
        <f t="shared" ref="E52:E55" si="7">C52+D52</f>
        <v>112768.54</v>
      </c>
    </row>
    <row r="53" spans="1:5" x14ac:dyDescent="0.25">
      <c r="A53" s="23"/>
      <c r="B53" s="1" t="s">
        <v>8</v>
      </c>
      <c r="C53" s="2">
        <v>104415.31</v>
      </c>
      <c r="D53" s="2">
        <v>7918.16</v>
      </c>
      <c r="E53" s="6">
        <f t="shared" si="7"/>
        <v>112333.47</v>
      </c>
    </row>
    <row r="54" spans="1:5" x14ac:dyDescent="0.25">
      <c r="A54" s="23"/>
      <c r="B54" s="1" t="s">
        <v>9</v>
      </c>
      <c r="C54" s="2">
        <v>104415.31</v>
      </c>
      <c r="D54" s="2">
        <v>7471.5</v>
      </c>
      <c r="E54" s="6">
        <f t="shared" si="7"/>
        <v>111886.81</v>
      </c>
    </row>
    <row r="55" spans="1:5" x14ac:dyDescent="0.25">
      <c r="A55" s="23"/>
      <c r="B55" s="1" t="s">
        <v>10</v>
      </c>
      <c r="C55" s="2">
        <v>104415.31</v>
      </c>
      <c r="D55" s="2">
        <v>6937.82</v>
      </c>
      <c r="E55" s="6">
        <f t="shared" si="7"/>
        <v>111353.13</v>
      </c>
    </row>
    <row r="56" spans="1:5" ht="18" customHeight="1" x14ac:dyDescent="0.25">
      <c r="A56" s="23"/>
      <c r="B56" s="3" t="s">
        <v>28</v>
      </c>
      <c r="C56" s="4">
        <f>SUM(C52:C55)</f>
        <v>417661.24</v>
      </c>
      <c r="D56" s="4">
        <f>SUM(D52:D55)</f>
        <v>30680.71</v>
      </c>
      <c r="E56" s="4">
        <f>SUM(C52:D55)</f>
        <v>448341.94999999995</v>
      </c>
    </row>
    <row r="57" spans="1:5" x14ac:dyDescent="0.25">
      <c r="A57" s="23" t="s">
        <v>17</v>
      </c>
      <c r="B57" s="1" t="s">
        <v>7</v>
      </c>
      <c r="C57" s="2">
        <v>104415.31</v>
      </c>
      <c r="D57" s="2">
        <v>6334.53</v>
      </c>
      <c r="E57" s="6">
        <f t="shared" ref="E57:E70" si="8">C57+D57</f>
        <v>110749.84</v>
      </c>
    </row>
    <row r="58" spans="1:5" x14ac:dyDescent="0.25">
      <c r="A58" s="23"/>
      <c r="B58" s="1" t="s">
        <v>8</v>
      </c>
      <c r="C58" s="2">
        <v>104415.31</v>
      </c>
      <c r="D58" s="2">
        <v>5806.65</v>
      </c>
      <c r="E58" s="6">
        <f t="shared" si="8"/>
        <v>110221.95999999999</v>
      </c>
    </row>
    <row r="59" spans="1:5" x14ac:dyDescent="0.25">
      <c r="A59" s="23"/>
      <c r="B59" s="1" t="s">
        <v>9</v>
      </c>
      <c r="C59" s="2">
        <v>104415.31</v>
      </c>
      <c r="D59" s="2">
        <v>5336.78</v>
      </c>
      <c r="E59" s="6">
        <f t="shared" si="8"/>
        <v>109752.09</v>
      </c>
    </row>
    <row r="60" spans="1:5" x14ac:dyDescent="0.25">
      <c r="A60" s="23"/>
      <c r="B60" s="1" t="s">
        <v>10</v>
      </c>
      <c r="C60" s="2">
        <v>104415.31</v>
      </c>
      <c r="D60" s="2">
        <v>4803.1000000000004</v>
      </c>
      <c r="E60" s="6">
        <f t="shared" si="8"/>
        <v>109218.41</v>
      </c>
    </row>
    <row r="61" spans="1:5" ht="18" customHeight="1" x14ac:dyDescent="0.25">
      <c r="A61" s="23"/>
      <c r="B61" s="3" t="s">
        <v>29</v>
      </c>
      <c r="C61" s="4">
        <f>SUM(C57:C60)</f>
        <v>417661.24</v>
      </c>
      <c r="D61" s="4">
        <f>SUM(D57:D60)</f>
        <v>22281.059999999998</v>
      </c>
      <c r="E61" s="4">
        <f>SUM(C57:D60)</f>
        <v>439942.3</v>
      </c>
    </row>
    <row r="62" spans="1:5" x14ac:dyDescent="0.25">
      <c r="A62" s="23" t="s">
        <v>18</v>
      </c>
      <c r="B62" s="1" t="s">
        <v>7</v>
      </c>
      <c r="C62" s="2">
        <v>104415.31</v>
      </c>
      <c r="D62" s="2">
        <v>4176.6099999999997</v>
      </c>
      <c r="E62" s="6">
        <f t="shared" si="8"/>
        <v>108591.92</v>
      </c>
    </row>
    <row r="63" spans="1:5" x14ac:dyDescent="0.25">
      <c r="A63" s="23"/>
      <c r="B63" s="1" t="s">
        <v>8</v>
      </c>
      <c r="C63" s="2">
        <v>104415.31</v>
      </c>
      <c r="D63" s="2">
        <v>3695.14</v>
      </c>
      <c r="E63" s="6">
        <f t="shared" si="8"/>
        <v>108110.45</v>
      </c>
    </row>
    <row r="64" spans="1:5" x14ac:dyDescent="0.25">
      <c r="A64" s="23"/>
      <c r="B64" s="1" t="s">
        <v>9</v>
      </c>
      <c r="C64" s="2">
        <v>104415.31</v>
      </c>
      <c r="D64" s="2">
        <v>3202.07</v>
      </c>
      <c r="E64" s="6">
        <f t="shared" si="8"/>
        <v>107617.38</v>
      </c>
    </row>
    <row r="65" spans="1:5" x14ac:dyDescent="0.25">
      <c r="A65" s="23"/>
      <c r="B65" s="1" t="s">
        <v>10</v>
      </c>
      <c r="C65" s="2">
        <v>104415.31</v>
      </c>
      <c r="D65" s="2">
        <v>2668.39</v>
      </c>
      <c r="E65" s="6">
        <f t="shared" si="8"/>
        <v>107083.7</v>
      </c>
    </row>
    <row r="66" spans="1:5" ht="17.25" customHeight="1" x14ac:dyDescent="0.25">
      <c r="A66" s="23"/>
      <c r="B66" s="3" t="s">
        <v>30</v>
      </c>
      <c r="C66" s="4">
        <f>SUM(C62:C65)</f>
        <v>417661.24</v>
      </c>
      <c r="D66" s="4">
        <f>SUM(D62:D65)</f>
        <v>13742.21</v>
      </c>
      <c r="E66" s="4">
        <f>SUM(C62:D65)</f>
        <v>431403.45</v>
      </c>
    </row>
    <row r="67" spans="1:5" x14ac:dyDescent="0.25">
      <c r="A67" s="23" t="s">
        <v>19</v>
      </c>
      <c r="B67" s="1" t="s">
        <v>7</v>
      </c>
      <c r="C67" s="2">
        <v>104415.31</v>
      </c>
      <c r="D67" s="2">
        <v>2088.31</v>
      </c>
      <c r="E67" s="6">
        <f t="shared" si="8"/>
        <v>106503.62</v>
      </c>
    </row>
    <row r="68" spans="1:5" x14ac:dyDescent="0.25">
      <c r="A68" s="23"/>
      <c r="B68" s="1" t="s">
        <v>8</v>
      </c>
      <c r="C68" s="2">
        <v>104415.31</v>
      </c>
      <c r="D68" s="2">
        <v>1583.63</v>
      </c>
      <c r="E68" s="6">
        <f t="shared" si="8"/>
        <v>105998.94</v>
      </c>
    </row>
    <row r="69" spans="1:5" x14ac:dyDescent="0.25">
      <c r="A69" s="23"/>
      <c r="B69" s="1" t="s">
        <v>9</v>
      </c>
      <c r="C69" s="2">
        <v>104415.31</v>
      </c>
      <c r="D69" s="2">
        <v>1067.3599999999999</v>
      </c>
      <c r="E69" s="6">
        <f t="shared" si="8"/>
        <v>105482.67</v>
      </c>
    </row>
    <row r="70" spans="1:5" x14ac:dyDescent="0.25">
      <c r="A70" s="23"/>
      <c r="B70" s="1" t="s">
        <v>10</v>
      </c>
      <c r="C70" s="2">
        <v>104415.45</v>
      </c>
      <c r="D70" s="2">
        <v>533.67999999999995</v>
      </c>
      <c r="E70" s="6">
        <f t="shared" si="8"/>
        <v>104949.12999999999</v>
      </c>
    </row>
    <row r="71" spans="1:5" ht="15" customHeight="1" x14ac:dyDescent="0.25">
      <c r="A71" s="23"/>
      <c r="B71" s="3" t="s">
        <v>31</v>
      </c>
      <c r="C71" s="4">
        <f>SUM(C67:C70)</f>
        <v>417661.38</v>
      </c>
      <c r="D71" s="4">
        <f>SUM(D67:D70)</f>
        <v>5272.9800000000005</v>
      </c>
      <c r="E71" s="4">
        <f>SUM(C67:D70)</f>
        <v>422934.36</v>
      </c>
    </row>
    <row r="72" spans="1:5" ht="39" customHeight="1" x14ac:dyDescent="0.25">
      <c r="A72" s="1"/>
      <c r="B72" s="18" t="s">
        <v>4</v>
      </c>
      <c r="C72" s="19">
        <f>C16+C21+C26+C31+C36+C41+C46+C51+C56+C61+C66+C71</f>
        <v>4594273.78</v>
      </c>
      <c r="D72" s="19">
        <f>D11+D16+D21+D26+D31+D36+D41+D46+D51+D56+D61+D66+D71</f>
        <v>896944.9700000002</v>
      </c>
      <c r="E72" s="19">
        <f>E11+E16+E21+E26+E31+E36+E41+E46+E51+E56+E61+E66+E71</f>
        <v>5491218.7500000009</v>
      </c>
    </row>
    <row r="74" spans="1:5" x14ac:dyDescent="0.25">
      <c r="A74" t="s">
        <v>40</v>
      </c>
    </row>
  </sheetData>
  <mergeCells count="14">
    <mergeCell ref="A1:E1"/>
    <mergeCell ref="A7:A11"/>
    <mergeCell ref="A57:A61"/>
    <mergeCell ref="A62:A66"/>
    <mergeCell ref="A67:A7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</mergeCells>
  <pageMargins left="0.7" right="0.7" top="0.75" bottom="0.75" header="0.3" footer="0.3"/>
  <pageSetup paperSize="9" scale="64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HBOR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2022-05-04T12:40:43Z</dcterms:modified>
</cp:coreProperties>
</file>