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030"/>
  </bookViews>
  <sheets>
    <sheet name="el. mont. radov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2" i="1"/>
  <c r="F11" i="1"/>
  <c r="F10" i="1"/>
  <c r="F9" i="1"/>
  <c r="F8" i="1"/>
  <c r="F7" i="1"/>
  <c r="F5" i="1"/>
  <c r="F21" i="1" l="1"/>
  <c r="F27" i="1" s="1"/>
  <c r="F14" i="1"/>
  <c r="F26" i="1" s="1"/>
  <c r="F28" i="1" l="1"/>
  <c r="F29" i="1" s="1"/>
</calcChain>
</file>

<file path=xl/sharedStrings.xml><?xml version="1.0" encoding="utf-8"?>
<sst xmlns="http://schemas.openxmlformats.org/spreadsheetml/2006/main" count="46" uniqueCount="32">
  <si>
    <t xml:space="preserve">I  ELEKTROMONTAŽNI RADOVI </t>
  </si>
  <si>
    <t>R.b</t>
  </si>
  <si>
    <t>Vrsta radova</t>
  </si>
  <si>
    <t>Jed. mj.</t>
  </si>
  <si>
    <t>kol.</t>
  </si>
  <si>
    <t>Jed.Kn</t>
  </si>
  <si>
    <t>Uk.Kn.</t>
  </si>
  <si>
    <t>kom</t>
  </si>
  <si>
    <t>Dobava, montaža i spajanje razdjelnice rasvjetnih stupova MVL/435/1</t>
  </si>
  <si>
    <t>m</t>
  </si>
  <si>
    <t>Ostali nepr. radovi</t>
  </si>
  <si>
    <t>UKUPNO:</t>
  </si>
  <si>
    <t>II OSTALI TROŠKOVI</t>
  </si>
  <si>
    <t>Pripremno završni radovi</t>
  </si>
  <si>
    <t>REKAPITULACIJA:</t>
  </si>
  <si>
    <t>I</t>
  </si>
  <si>
    <t>ELEKTROMONTAŽNI RADOVI</t>
  </si>
  <si>
    <t>II</t>
  </si>
  <si>
    <t>OSTALI TROŠKOVI</t>
  </si>
  <si>
    <t>SVEUKUPNO:(bez PDVa)</t>
  </si>
  <si>
    <t>SVEUKUPNO:(sa PDV-om)</t>
  </si>
  <si>
    <t xml:space="preserve">Dobava i polaganje i spajanje kabela PP00 4x25 mm2 u iskopani rov sa uvlačenjem u temelje stupa JR i provlačenjem kroz cijevi fi 75 </t>
  </si>
  <si>
    <t xml:space="preserve">Dobava, polaganje i spajanje bakrenog užeta 35 mm2  sa uvlačenjem u temelje stupa JR i provlačenjem kroz cijevi fi 75 </t>
  </si>
  <si>
    <t>Dobava i izrada kabelske spojnice za kabel XP00 A 4x 25 mm2</t>
  </si>
  <si>
    <t>Jed cijena</t>
  </si>
  <si>
    <t>Ukupna cijena</t>
  </si>
  <si>
    <r>
      <t xml:space="preserve">Dobava i montaža na stup visine 4m, cestovne svjetiljke:
- svjetiljka u boji Sable 100 Noir
- kućište izrađeno od lijevane aluminijske legure 
- cestovna simetrična optika LA-01
- dimenzije svjetiljke </t>
    </r>
    <r>
      <rPr>
        <sz val="10"/>
        <color theme="1"/>
        <rFont val="Calibri"/>
        <family val="2"/>
        <charset val="238"/>
      </rPr>
      <t>Ø452</t>
    </r>
    <r>
      <rPr>
        <sz val="10"/>
        <color theme="1"/>
        <rFont val="Calibri"/>
        <family val="2"/>
        <charset val="238"/>
        <scheme val="minor"/>
      </rPr>
      <t>mm,  visina 551mm
- masa svjetiljke 8.0kg
- maksimalna izložena vanjska površina 0.16m²
- maksimalna bočna izložena površina 0.068m²
- vijek trajanja &gt;160,000h @700mA @Ta25°C TM21 L80B20</t>
    </r>
  </si>
  <si>
    <t xml:space="preserve">- izvor svjetlosti je integrirani LED snage max. 48W
- ukupna snaga sustava max. 52,5W
- toplo bijela boja svjetlosti temperature 3000K
- izlazni svjetlosni tok min. 5670lm
- nominalni svjetlosni tok min. 7665lm
- efikasnost svjetiljke min. 108lm/W
- nominalni napon 220-240 V 50/60 Hz
- klasa zaštite II
- indeks uzvrata boje ≥ 70
- faktor snage &gt;0.90
- ambijentalna temperatura Ta: -30°C +50°C
- napajanje 700mA integrirano 
- stupanj zaštite od čestica i vlage IP66
- stupanj zaštite od mehaničkih utjecaja IK09
- ENEC / CE certifikati
- Integriran uređaj za strujno naponsku zaštitu 10kV-10kA, Tip 3, sa LED indikacijom. Izdržljivost impulsa Cl II 10kV DM
- ''Virtual midnight'' standard funkcija
- mogućnost programiranja konstantnog izlaznog toka
- mogućnosti upravljanja pomoću DALI, 1-10V, MVV, PLC, Wireless, Senzorima pokreta
- Mogućnost pristupa isključivo elektroničkoj ploči , baz rastavljanja čitave svjetiljke
- fiksiranje sigurnosnim vijcima 2xAISI 304 stainless steel 
</t>
  </si>
  <si>
    <t>Spajanje kabela XP00 A 4x 25 mm2 u postojeće kandelabere</t>
  </si>
  <si>
    <t>REKONSTRUKCIJA JAVNE RASVJETE POŽEGA ul. J. RUNJANINA</t>
  </si>
  <si>
    <t>kpl</t>
  </si>
  <si>
    <t>Mjerenja ispitivanja javne rasvjete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</si>
</sst>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kn-41A]_-;\-* #,##0.00\ [$kn-41A]_-;_-* &quot;-&quot;??\ [$kn-41A]_-;_-@_-"/>
    <numFmt numFmtId="165" formatCode="#,##0.00\ _k_n"/>
    <numFmt numFmtId="166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/>
    <xf numFmtId="165" fontId="0" fillId="0" borderId="0" xfId="0" applyNumberFormat="1"/>
    <xf numFmtId="165" fontId="2" fillId="0" borderId="0" xfId="0" applyNumberFormat="1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166" fontId="5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5" fillId="0" borderId="5" xfId="0" applyFont="1" applyBorder="1"/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7" xfId="0" applyFont="1" applyBorder="1"/>
    <xf numFmtId="0" fontId="7" fillId="0" borderId="8" xfId="0" applyFont="1" applyBorder="1" applyAlignment="1">
      <alignment horizontal="center" vertical="center"/>
    </xf>
    <xf numFmtId="0" fontId="8" fillId="0" borderId="9" xfId="0" applyFont="1" applyBorder="1"/>
    <xf numFmtId="164" fontId="7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5" fillId="0" borderId="17" xfId="0" applyFont="1" applyBorder="1"/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166" fontId="7" fillId="0" borderId="21" xfId="0" applyNumberFormat="1" applyFont="1" applyBorder="1" applyAlignment="1">
      <alignment horizontal="right" vertical="center"/>
    </xf>
    <xf numFmtId="164" fontId="7" fillId="0" borderId="22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2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9" fillId="0" borderId="0" xfId="0" applyNumberFormat="1" applyFont="1" applyAlignment="1"/>
    <xf numFmtId="49" fontId="10" fillId="0" borderId="0" xfId="0" applyNumberFormat="1" applyFont="1" applyAlignment="1">
      <alignment horizontal="left" vertical="top" wrapText="1"/>
    </xf>
    <xf numFmtId="166" fontId="5" fillId="2" borderId="2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2" fontId="3" fillId="0" borderId="28" xfId="0" applyNumberFormat="1" applyFont="1" applyBorder="1" applyAlignment="1" applyProtection="1">
      <alignment horizontal="right" vertical="center" wrapText="1"/>
      <protection locked="0"/>
    </xf>
    <xf numFmtId="2" fontId="3" fillId="0" borderId="24" xfId="0" applyNumberFormat="1" applyFont="1" applyBorder="1" applyAlignment="1" applyProtection="1">
      <alignment horizontal="right" vertical="center" wrapText="1"/>
      <protection locked="0"/>
    </xf>
    <xf numFmtId="39" fontId="3" fillId="2" borderId="29" xfId="0" applyNumberFormat="1" applyFont="1" applyFill="1" applyBorder="1" applyAlignment="1">
      <alignment horizontal="center" vertical="center"/>
    </xf>
    <xf numFmtId="39" fontId="3" fillId="2" borderId="25" xfId="0" applyNumberFormat="1" applyFont="1" applyFill="1" applyBorder="1" applyAlignment="1">
      <alignment horizontal="center" vertical="center"/>
    </xf>
  </cellXfs>
  <cellStyles count="3">
    <cellStyle name="Normal 9" xfId="2"/>
    <cellStyle name="Normal_JNGR1" xfId="1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Normal="100" zoomScaleSheetLayoutView="100" workbookViewId="0">
      <selection activeCell="E5" sqref="E5:E6"/>
    </sheetView>
  </sheetViews>
  <sheetFormatPr defaultRowHeight="15" x14ac:dyDescent="0.25"/>
  <cols>
    <col min="1" max="1" width="4" customWidth="1"/>
    <col min="2" max="2" width="47.42578125" customWidth="1"/>
    <col min="3" max="3" width="6.5703125" customWidth="1"/>
    <col min="4" max="4" width="7" customWidth="1"/>
    <col min="5" max="5" width="10.7109375" style="6" customWidth="1"/>
    <col min="6" max="6" width="14.7109375" customWidth="1"/>
  </cols>
  <sheetData>
    <row r="1" spans="1:7" ht="15.75" x14ac:dyDescent="0.25">
      <c r="B1" s="63" t="s">
        <v>29</v>
      </c>
      <c r="C1" s="63"/>
      <c r="D1" s="63"/>
      <c r="E1" s="63"/>
      <c r="F1" s="63"/>
      <c r="G1" s="57"/>
    </row>
    <row r="2" spans="1:7" x14ac:dyDescent="0.25">
      <c r="A2" s="1"/>
    </row>
    <row r="3" spans="1:7" ht="15.75" thickBot="1" x14ac:dyDescent="0.3">
      <c r="A3" s="1"/>
      <c r="B3" s="2" t="s">
        <v>0</v>
      </c>
      <c r="C3" s="1"/>
      <c r="D3" s="1"/>
      <c r="E3" s="7"/>
      <c r="F3" s="1"/>
    </row>
    <row r="4" spans="1:7" ht="32.25" customHeight="1" thickBot="1" x14ac:dyDescent="0.3">
      <c r="A4" s="54" t="s">
        <v>1</v>
      </c>
      <c r="B4" s="13" t="s">
        <v>2</v>
      </c>
      <c r="C4" s="13" t="s">
        <v>3</v>
      </c>
      <c r="D4" s="13" t="s">
        <v>4</v>
      </c>
      <c r="E4" s="55" t="s">
        <v>24</v>
      </c>
      <c r="F4" s="56" t="s">
        <v>25</v>
      </c>
    </row>
    <row r="5" spans="1:7" ht="123" customHeight="1" x14ac:dyDescent="0.25">
      <c r="A5" s="64">
        <v>1</v>
      </c>
      <c r="B5" s="58" t="s">
        <v>26</v>
      </c>
      <c r="C5" s="66" t="s">
        <v>7</v>
      </c>
      <c r="D5" s="68">
        <v>7</v>
      </c>
      <c r="E5" s="70"/>
      <c r="F5" s="72">
        <f>ROUND((D5*E5),2)</f>
        <v>0</v>
      </c>
    </row>
    <row r="6" spans="1:7" s="5" customFormat="1" ht="335.25" customHeight="1" x14ac:dyDescent="0.25">
      <c r="A6" s="65"/>
      <c r="B6" s="58" t="s">
        <v>27</v>
      </c>
      <c r="C6" s="67"/>
      <c r="D6" s="69"/>
      <c r="E6" s="71"/>
      <c r="F6" s="73"/>
    </row>
    <row r="7" spans="1:7" ht="25.5" x14ac:dyDescent="0.25">
      <c r="A7" s="12">
        <v>4</v>
      </c>
      <c r="B7" s="8" t="s">
        <v>8</v>
      </c>
      <c r="C7" s="9" t="s">
        <v>7</v>
      </c>
      <c r="D7" s="10">
        <v>7</v>
      </c>
      <c r="E7" s="59"/>
      <c r="F7" s="11">
        <f t="shared" ref="F7:F12" si="0">ROUND((D7*E7),2)</f>
        <v>0</v>
      </c>
    </row>
    <row r="8" spans="1:7" ht="38.25" x14ac:dyDescent="0.25">
      <c r="A8" s="12">
        <v>5</v>
      </c>
      <c r="B8" s="8" t="s">
        <v>21</v>
      </c>
      <c r="C8" s="9" t="s">
        <v>9</v>
      </c>
      <c r="D8" s="10">
        <v>200</v>
      </c>
      <c r="E8" s="59"/>
      <c r="F8" s="11">
        <f t="shared" si="0"/>
        <v>0</v>
      </c>
    </row>
    <row r="9" spans="1:7" ht="38.25" x14ac:dyDescent="0.25">
      <c r="A9" s="12">
        <v>6</v>
      </c>
      <c r="B9" s="8" t="s">
        <v>22</v>
      </c>
      <c r="C9" s="9" t="s">
        <v>9</v>
      </c>
      <c r="D9" s="10">
        <v>180</v>
      </c>
      <c r="E9" s="59"/>
      <c r="F9" s="11">
        <f t="shared" si="0"/>
        <v>0</v>
      </c>
    </row>
    <row r="10" spans="1:7" ht="25.5" x14ac:dyDescent="0.25">
      <c r="A10" s="12">
        <v>7</v>
      </c>
      <c r="B10" s="8" t="s">
        <v>23</v>
      </c>
      <c r="C10" s="9" t="s">
        <v>7</v>
      </c>
      <c r="D10" s="10">
        <v>1</v>
      </c>
      <c r="E10" s="59"/>
      <c r="F10" s="11">
        <f t="shared" si="0"/>
        <v>0</v>
      </c>
    </row>
    <row r="11" spans="1:7" ht="25.5" x14ac:dyDescent="0.25">
      <c r="A11" s="12">
        <v>8</v>
      </c>
      <c r="B11" s="8" t="s">
        <v>28</v>
      </c>
      <c r="C11" s="9" t="s">
        <v>7</v>
      </c>
      <c r="D11" s="10">
        <v>2</v>
      </c>
      <c r="E11" s="59"/>
      <c r="F11" s="11">
        <f t="shared" si="0"/>
        <v>0</v>
      </c>
    </row>
    <row r="12" spans="1:7" s="5" customFormat="1" x14ac:dyDescent="0.25">
      <c r="A12" s="12">
        <v>9</v>
      </c>
      <c r="B12" s="8" t="s">
        <v>10</v>
      </c>
      <c r="C12" s="9" t="s">
        <v>30</v>
      </c>
      <c r="D12" s="9">
        <v>1</v>
      </c>
      <c r="E12" s="60"/>
      <c r="F12" s="11">
        <f t="shared" si="0"/>
        <v>0</v>
      </c>
    </row>
    <row r="13" spans="1:7" s="5" customFormat="1" ht="15.75" thickBot="1" x14ac:dyDescent="0.3">
      <c r="A13" s="14"/>
      <c r="B13" s="15"/>
      <c r="C13" s="16"/>
      <c r="D13" s="16"/>
      <c r="E13" s="17"/>
      <c r="F13" s="18"/>
    </row>
    <row r="14" spans="1:7" ht="15.75" thickBot="1" x14ac:dyDescent="0.3">
      <c r="A14" s="19"/>
      <c r="B14" s="20" t="s">
        <v>11</v>
      </c>
      <c r="C14" s="21"/>
      <c r="D14" s="21"/>
      <c r="E14" s="22"/>
      <c r="F14" s="39">
        <f>SUM(F5:F13)</f>
        <v>0</v>
      </c>
    </row>
    <row r="15" spans="1:7" x14ac:dyDescent="0.25">
      <c r="A15" s="1"/>
      <c r="B15" s="3"/>
      <c r="C15" s="1"/>
      <c r="D15" s="1"/>
      <c r="E15" s="7"/>
      <c r="F15" s="1"/>
    </row>
    <row r="16" spans="1:7" x14ac:dyDescent="0.25">
      <c r="A16" s="1"/>
      <c r="B16" s="23" t="s">
        <v>12</v>
      </c>
      <c r="C16" s="1"/>
      <c r="D16" s="1"/>
      <c r="E16" s="7"/>
      <c r="F16" s="1"/>
    </row>
    <row r="17" spans="1:6" ht="15.75" thickBot="1" x14ac:dyDescent="0.3">
      <c r="A17" s="1"/>
      <c r="B17" s="4"/>
      <c r="C17" s="1"/>
      <c r="D17" s="1"/>
      <c r="E17" s="7"/>
      <c r="F17" s="1"/>
    </row>
    <row r="18" spans="1:6" x14ac:dyDescent="0.25">
      <c r="A18" s="24" t="s">
        <v>1</v>
      </c>
      <c r="B18" s="25" t="s">
        <v>2</v>
      </c>
      <c r="C18" s="26" t="s">
        <v>3</v>
      </c>
      <c r="D18" s="26" t="s">
        <v>4</v>
      </c>
      <c r="E18" s="26" t="s">
        <v>5</v>
      </c>
      <c r="F18" s="27" t="s">
        <v>6</v>
      </c>
    </row>
    <row r="19" spans="1:6" x14ac:dyDescent="0.25">
      <c r="A19" s="28">
        <v>1</v>
      </c>
      <c r="B19" s="8" t="s">
        <v>13</v>
      </c>
      <c r="C19" s="9" t="s">
        <v>30</v>
      </c>
      <c r="D19" s="9">
        <v>1</v>
      </c>
      <c r="E19" s="61"/>
      <c r="F19" s="11">
        <f>ROUND((D19*E19),2)</f>
        <v>0</v>
      </c>
    </row>
    <row r="20" spans="1:6" ht="15.75" thickBot="1" x14ac:dyDescent="0.3">
      <c r="A20" s="40">
        <v>2</v>
      </c>
      <c r="B20" s="15" t="s">
        <v>31</v>
      </c>
      <c r="C20" s="16" t="s">
        <v>30</v>
      </c>
      <c r="D20" s="16">
        <v>1</v>
      </c>
      <c r="E20" s="62"/>
      <c r="F20" s="11">
        <f>ROUND((D20*E20),2)</f>
        <v>0</v>
      </c>
    </row>
    <row r="21" spans="1:6" ht="15.75" thickBot="1" x14ac:dyDescent="0.3">
      <c r="A21" s="41"/>
      <c r="B21" s="20" t="s">
        <v>11</v>
      </c>
      <c r="C21" s="42"/>
      <c r="D21" s="43"/>
      <c r="E21" s="43"/>
      <c r="F21" s="39">
        <f>SUM(F19:F20)</f>
        <v>0</v>
      </c>
    </row>
    <row r="22" spans="1:6" x14ac:dyDescent="0.25">
      <c r="A22" s="1"/>
      <c r="B22" s="4"/>
      <c r="C22" s="1"/>
      <c r="D22" s="1"/>
      <c r="E22" s="7"/>
      <c r="F22" s="1"/>
    </row>
    <row r="23" spans="1:6" x14ac:dyDescent="0.25">
      <c r="A23" s="1"/>
      <c r="B23" s="23" t="s">
        <v>14</v>
      </c>
      <c r="C23" s="1"/>
      <c r="D23" s="1"/>
      <c r="E23" s="7"/>
      <c r="F23" s="1"/>
    </row>
    <row r="24" spans="1:6" ht="15.75" thickBot="1" x14ac:dyDescent="0.3">
      <c r="A24" s="1"/>
      <c r="B24" s="4"/>
      <c r="C24" s="1"/>
      <c r="D24" s="1"/>
      <c r="E24" s="7"/>
      <c r="F24" s="1"/>
    </row>
    <row r="25" spans="1:6" s="5" customFormat="1" ht="15.75" thickBot="1" x14ac:dyDescent="0.3">
      <c r="A25" s="24" t="s">
        <v>1</v>
      </c>
      <c r="B25" s="25" t="s">
        <v>2</v>
      </c>
      <c r="C25" s="26"/>
      <c r="D25" s="26"/>
      <c r="E25" s="44"/>
      <c r="F25" s="49" t="s">
        <v>6</v>
      </c>
    </row>
    <row r="26" spans="1:6" x14ac:dyDescent="0.25">
      <c r="A26" s="24" t="s">
        <v>15</v>
      </c>
      <c r="B26" s="31" t="s">
        <v>16</v>
      </c>
      <c r="C26" s="32"/>
      <c r="D26" s="32"/>
      <c r="E26" s="45"/>
      <c r="F26" s="51">
        <f>F14</f>
        <v>0</v>
      </c>
    </row>
    <row r="27" spans="1:6" x14ac:dyDescent="0.25">
      <c r="A27" s="33" t="s">
        <v>17</v>
      </c>
      <c r="B27" s="34" t="s">
        <v>18</v>
      </c>
      <c r="C27" s="35"/>
      <c r="D27" s="35"/>
      <c r="E27" s="46"/>
      <c r="F27" s="53">
        <f>F21</f>
        <v>0</v>
      </c>
    </row>
    <row r="28" spans="1:6" x14ac:dyDescent="0.25">
      <c r="A28" s="36"/>
      <c r="B28" s="34" t="s">
        <v>19</v>
      </c>
      <c r="C28" s="29"/>
      <c r="D28" s="29"/>
      <c r="E28" s="47"/>
      <c r="F28" s="53">
        <f>SUM(F26:F27)</f>
        <v>0</v>
      </c>
    </row>
    <row r="29" spans="1:6" ht="15.75" thickBot="1" x14ac:dyDescent="0.3">
      <c r="A29" s="33"/>
      <c r="B29" s="34" t="s">
        <v>20</v>
      </c>
      <c r="C29" s="29"/>
      <c r="D29" s="29"/>
      <c r="E29" s="47"/>
      <c r="F29" s="52">
        <f>F28*1.25</f>
        <v>0</v>
      </c>
    </row>
    <row r="30" spans="1:6" ht="15.75" thickBot="1" x14ac:dyDescent="0.3">
      <c r="A30" s="37"/>
      <c r="B30" s="38"/>
      <c r="C30" s="30"/>
      <c r="D30" s="30"/>
      <c r="E30" s="48"/>
      <c r="F30" s="50"/>
    </row>
  </sheetData>
  <sheetProtection algorithmName="SHA-512" hashValue="+lgQy1KKq6a+nCjgQIgVKjfkOkM6aBwg3UI8qUdcvsr1+fjuN/YMbg/e+0xgIMfewXW1wf5f803Bvx3LcS4IYw==" saltValue="zV3HBf6Xbc4rNLeyWOp3PQ==" spinCount="100000" sheet="1" objects="1" scenarios="1"/>
  <mergeCells count="6">
    <mergeCell ref="B1:F1"/>
    <mergeCell ref="A5:A6"/>
    <mergeCell ref="C5:C6"/>
    <mergeCell ref="D5:D6"/>
    <mergeCell ref="E5:E6"/>
    <mergeCell ref="F5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el. mont. radovi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2022-08-19T07:22:03Z</dcterms:modified>
</cp:coreProperties>
</file>