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5740010A-74ED-4233-ADB8-74282EC23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. mont. radov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1" i="1"/>
  <c r="F10" i="1"/>
  <c r="F9" i="1"/>
  <c r="F5" i="1"/>
  <c r="F8" i="1"/>
  <c r="F7" i="1"/>
  <c r="F13" i="1" l="1"/>
  <c r="F25" i="1" s="1"/>
  <c r="F20" i="1" l="1"/>
  <c r="F26" i="1" s="1"/>
  <c r="F27" i="1" s="1"/>
  <c r="F28" i="1" s="1"/>
</calcChain>
</file>

<file path=xl/sharedStrings.xml><?xml version="1.0" encoding="utf-8"?>
<sst xmlns="http://schemas.openxmlformats.org/spreadsheetml/2006/main" count="44" uniqueCount="30">
  <si>
    <t xml:space="preserve">I  ELEKTROMONTAŽNI RADOVI </t>
  </si>
  <si>
    <t>R.b</t>
  </si>
  <si>
    <t>Vrsta radova</t>
  </si>
  <si>
    <t>Jed. mj.</t>
  </si>
  <si>
    <t>kol.</t>
  </si>
  <si>
    <t>Jed.Kn</t>
  </si>
  <si>
    <t>Uk.Kn.</t>
  </si>
  <si>
    <t>kom</t>
  </si>
  <si>
    <t>Dobava, montaža i spajanje razdjelnice rasvjetnih stupova MVL/435/1</t>
  </si>
  <si>
    <t>Ostali nepr. radovi</t>
  </si>
  <si>
    <t>UKUPNO:</t>
  </si>
  <si>
    <t>II OSTALI TROŠKOVI</t>
  </si>
  <si>
    <t>Pripremno završni radovi</t>
  </si>
  <si>
    <t>Mjerenja  ispitivanja javne rasvjete</t>
  </si>
  <si>
    <t>REKAPITULACIJA:</t>
  </si>
  <si>
    <t>I</t>
  </si>
  <si>
    <t>ELEKTROMONTAŽNI RADOVI</t>
  </si>
  <si>
    <t>II</t>
  </si>
  <si>
    <t>OSTALI TROŠKOVI</t>
  </si>
  <si>
    <t>SVEUKUPNO:(bez PDVa)</t>
  </si>
  <si>
    <t>SVEUKUPNO:(sa PDV-om)</t>
  </si>
  <si>
    <t>Dobava i montaža luk za stup L=2500mm i visine 864 mm</t>
  </si>
  <si>
    <t>Jed cijena</t>
  </si>
  <si>
    <t>Ukupna cijena</t>
  </si>
  <si>
    <t xml:space="preserve">- izvor svjetlosti je integrirani LED snage 53W
- ukupna snaga sistema 58,5W
- toplo bijela boja svjetlosti temperature 3000K
- izlazni svjetlosni tok 7835lm
- nominalni svjetlosni tok 9110lm
- efikasnost svjetiljke 134lm/W
- nominalni napon 220-240 V 50/60 Hz
- klasa zaštite II
- indeks uzvrata boje ≥ 70
- faktor snage &gt;0.90
- ambijentalna temperatura Ta: -30°C +50°C
- napajanje 700mA integrirano 
- stupanj zaštite od čestica i vlage IP66
- stupanj zaštite od mehaničkih utjecaja IK08
- ENEC / CE certifikati
- Integriran uređaj za strujno naponsku zaštitu 10kV-10kA, Tip 3, sa LED indikacijom. Izdržljivost impulsa Cl II 10kV DM
- ''Virtual midnight'' standard funkcija
- mogućnost programiranja konstantnog izlaznog toka
- mogućnosti upravljanja pomoću DALI, 1-10V, MVV, PLC, Wireless, Senzorima pokreta
- Mogućnost pristupa isključivo elektroničkoj ploči , baz rastavljanja čitave svjetiljke
- fiksiranje sigurnosnim vijcima 2xAISI 304 stainless steel </t>
  </si>
  <si>
    <t>JAVNA RASVJETA  POŽEGA ul. A. STARČEVIĆA</t>
  </si>
  <si>
    <t>kpl</t>
  </si>
  <si>
    <t xml:space="preserve">Dobava , montaža i spajanje na stup visine 8m, cestovne svjetiljke:
- svjetiljka u boji RAL9006
- kućište izrađeno od lijevane aluminijske legure 
- inklinacija kontinuirano / postepeno podešavanje +20° (u koracima 5°)
- cestovna asimetrična optika ST-01
- duljina svjetiljke 590mm, širina 280mm, visina 205mm
- masa svjetiljke 6,5kg
- maksimalna izložena vanjska površina 0.130 m²
- maksimalna bočna izložena površina 0.036 m²
- vijek trajanja &gt;160,000h @700mA @Ta25°C TM21 L80B20
</t>
  </si>
  <si>
    <t>Dobava i ugradnja stupa J.R. KORS 2 B-800  sa  temeljnom pločom za montažu na betonski temelj, na koji se montira lučna konzola duljine 2.5m i svijetiljka, sa pocinčanim vijkom za uzemljenje, otvorom i vratašcima za ugradnju priključnog ormarića,  priključnim ormarićem sa jednim automatskim osiguračem, ožičenjem do vrha stupa i pocinčanim temeljnim vijcima.</t>
  </si>
  <si>
    <t>Dobava i montaža odvodnika prenapona u ormaru javne rasvjete. Proizv. Iskra Tip ISPRO C 120/275 (3+0) (ili jednakovrijedno).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</si>
</sst>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kn-41A]_-;\-* #,##0.00\ [$kn-41A]_-;_-* &quot;-&quot;??\ [$kn-41A]_-;_-@_-"/>
    <numFmt numFmtId="165" formatCode="#,##0.00\ _k_n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5" fontId="0" fillId="0" borderId="0" xfId="0" applyNumberFormat="1"/>
    <xf numFmtId="165" fontId="2" fillId="0" borderId="0" xfId="0" applyNumberFormat="1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166" fontId="5" fillId="0" borderId="1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5" fillId="0" borderId="5" xfId="0" applyFont="1" applyBorder="1"/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7" xfId="0" applyFont="1" applyBorder="1"/>
    <xf numFmtId="0" fontId="7" fillId="0" borderId="8" xfId="0" applyFont="1" applyBorder="1" applyAlignment="1">
      <alignment horizontal="center" vertical="center"/>
    </xf>
    <xf numFmtId="0" fontId="8" fillId="0" borderId="9" xfId="0" applyFont="1" applyBorder="1"/>
    <xf numFmtId="164" fontId="7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/>
    <xf numFmtId="0" fontId="7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2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9" fontId="3" fillId="2" borderId="12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39" fontId="3" fillId="2" borderId="29" xfId="0" applyNumberFormat="1" applyFont="1" applyFill="1" applyBorder="1" applyAlignment="1">
      <alignment horizontal="center" vertical="center"/>
    </xf>
    <xf numFmtId="165" fontId="3" fillId="0" borderId="28" xfId="0" applyNumberFormat="1" applyFont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5" fillId="2" borderId="2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</cellXfs>
  <cellStyles count="3">
    <cellStyle name="Normal 9" xfId="2" xr:uid="{4623EEF9-CC4E-4B05-85F7-F1B00E691882}"/>
    <cellStyle name="Normal_JNGR1" xfId="1" xr:uid="{0AC41B00-E20F-4027-BE63-FA85303BD957}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3" zoomScale="70" zoomScaleNormal="70" zoomScaleSheetLayoutView="100" workbookViewId="0">
      <selection activeCell="K8" sqref="K8"/>
    </sheetView>
  </sheetViews>
  <sheetFormatPr defaultRowHeight="15" x14ac:dyDescent="0.25"/>
  <cols>
    <col min="1" max="1" width="4" customWidth="1"/>
    <col min="2" max="2" width="47.42578125" customWidth="1"/>
    <col min="3" max="3" width="8.5703125" customWidth="1"/>
    <col min="4" max="4" width="7" customWidth="1"/>
    <col min="5" max="5" width="10.7109375" style="5" customWidth="1"/>
    <col min="6" max="6" width="14.7109375" customWidth="1"/>
  </cols>
  <sheetData>
    <row r="1" spans="1:7" ht="15.75" hidden="1" customHeight="1" x14ac:dyDescent="0.25">
      <c r="B1" s="62" t="s">
        <v>25</v>
      </c>
      <c r="C1" s="62"/>
      <c r="D1" s="62"/>
      <c r="E1" s="62"/>
      <c r="F1" s="62"/>
      <c r="G1" s="61"/>
    </row>
    <row r="2" spans="1:7" x14ac:dyDescent="0.25">
      <c r="A2" s="1"/>
    </row>
    <row r="3" spans="1:7" ht="15.75" thickBot="1" x14ac:dyDescent="0.3">
      <c r="A3" s="1"/>
      <c r="B3" s="2" t="s">
        <v>0</v>
      </c>
      <c r="C3" s="1"/>
      <c r="D3" s="1"/>
      <c r="E3" s="6"/>
      <c r="F3" s="1"/>
    </row>
    <row r="4" spans="1:7" ht="32.25" customHeight="1" thickBot="1" x14ac:dyDescent="0.3">
      <c r="A4" s="56" t="s">
        <v>1</v>
      </c>
      <c r="B4" s="15" t="s">
        <v>2</v>
      </c>
      <c r="C4" s="15" t="s">
        <v>3</v>
      </c>
      <c r="D4" s="15" t="s">
        <v>4</v>
      </c>
      <c r="E4" s="57" t="s">
        <v>22</v>
      </c>
      <c r="F4" s="58" t="s">
        <v>23</v>
      </c>
    </row>
    <row r="5" spans="1:7" ht="191.25" x14ac:dyDescent="0.25">
      <c r="A5" s="63">
        <v>1</v>
      </c>
      <c r="B5" s="60" t="s">
        <v>27</v>
      </c>
      <c r="C5" s="67" t="s">
        <v>7</v>
      </c>
      <c r="D5" s="67">
        <v>23</v>
      </c>
      <c r="E5" s="69"/>
      <c r="F5" s="68">
        <f>ROUND((D5*E5),2)</f>
        <v>0</v>
      </c>
    </row>
    <row r="6" spans="1:7" ht="325.5" customHeight="1" x14ac:dyDescent="0.25">
      <c r="A6" s="64"/>
      <c r="B6" s="59" t="s">
        <v>24</v>
      </c>
      <c r="C6" s="65"/>
      <c r="D6" s="65"/>
      <c r="E6" s="70"/>
      <c r="F6" s="66"/>
    </row>
    <row r="7" spans="1:7" ht="25.5" x14ac:dyDescent="0.25">
      <c r="A7" s="14">
        <v>2</v>
      </c>
      <c r="B7" s="7" t="s">
        <v>8</v>
      </c>
      <c r="C7" s="8" t="s">
        <v>7</v>
      </c>
      <c r="D7" s="9">
        <v>23</v>
      </c>
      <c r="E7" s="71"/>
      <c r="F7" s="10">
        <f>ROUND((D7*E7),2)</f>
        <v>0</v>
      </c>
    </row>
    <row r="8" spans="1:7" ht="25.5" x14ac:dyDescent="0.25">
      <c r="A8" s="14">
        <v>3</v>
      </c>
      <c r="B8" s="7" t="s">
        <v>21</v>
      </c>
      <c r="C8" s="8" t="s">
        <v>7</v>
      </c>
      <c r="D8" s="9">
        <v>20</v>
      </c>
      <c r="E8" s="71"/>
      <c r="F8" s="10">
        <f>ROUND((D8*E8),2)</f>
        <v>0</v>
      </c>
    </row>
    <row r="9" spans="1:7" ht="102" x14ac:dyDescent="0.25">
      <c r="A9" s="14">
        <v>4</v>
      </c>
      <c r="B9" s="7" t="s">
        <v>28</v>
      </c>
      <c r="C9" s="8" t="s">
        <v>7</v>
      </c>
      <c r="D9" s="9">
        <v>23</v>
      </c>
      <c r="E9" s="71"/>
      <c r="F9" s="10">
        <f>ROUND((D9*E9),2)</f>
        <v>0</v>
      </c>
    </row>
    <row r="10" spans="1:7" ht="41.25" customHeight="1" x14ac:dyDescent="0.25">
      <c r="A10" s="14">
        <v>5</v>
      </c>
      <c r="B10" s="11" t="s">
        <v>29</v>
      </c>
      <c r="C10" s="12" t="s">
        <v>7</v>
      </c>
      <c r="D10" s="13">
        <v>2</v>
      </c>
      <c r="E10" s="72"/>
      <c r="F10" s="10">
        <f>ROUND((D10*E10),2)</f>
        <v>0</v>
      </c>
    </row>
    <row r="11" spans="1:7" x14ac:dyDescent="0.25">
      <c r="A11" s="14">
        <v>6</v>
      </c>
      <c r="B11" s="7" t="s">
        <v>9</v>
      </c>
      <c r="C11" s="8" t="s">
        <v>26</v>
      </c>
      <c r="D11" s="8">
        <v>1</v>
      </c>
      <c r="E11" s="73"/>
      <c r="F11" s="10">
        <f>ROUND((D11*E11),2)</f>
        <v>0</v>
      </c>
    </row>
    <row r="12" spans="1:7" ht="15.75" thickBot="1" x14ac:dyDescent="0.3">
      <c r="A12" s="16"/>
      <c r="B12" s="17"/>
      <c r="C12" s="18"/>
      <c r="D12" s="18"/>
      <c r="E12" s="19"/>
      <c r="F12" s="20"/>
    </row>
    <row r="13" spans="1:7" ht="15.75" thickBot="1" x14ac:dyDescent="0.3">
      <c r="A13" s="21"/>
      <c r="B13" s="22" t="s">
        <v>10</v>
      </c>
      <c r="C13" s="23"/>
      <c r="D13" s="23"/>
      <c r="E13" s="24"/>
      <c r="F13" s="41">
        <f>SUM(F5:F11)</f>
        <v>0</v>
      </c>
    </row>
    <row r="14" spans="1:7" x14ac:dyDescent="0.25">
      <c r="A14" s="1"/>
      <c r="B14" s="3"/>
      <c r="C14" s="1"/>
      <c r="D14" s="1"/>
      <c r="E14" s="6"/>
      <c r="F14" s="1"/>
    </row>
    <row r="15" spans="1:7" x14ac:dyDescent="0.25">
      <c r="A15" s="1"/>
      <c r="B15" s="25" t="s">
        <v>11</v>
      </c>
      <c r="C15" s="1"/>
      <c r="D15" s="1"/>
      <c r="E15" s="6"/>
      <c r="F15" s="1"/>
    </row>
    <row r="16" spans="1:7" ht="15.75" thickBot="1" x14ac:dyDescent="0.3">
      <c r="A16" s="1"/>
      <c r="B16" s="4"/>
      <c r="C16" s="1"/>
      <c r="D16" s="1"/>
      <c r="E16" s="6"/>
      <c r="F16" s="1"/>
    </row>
    <row r="17" spans="1:6" x14ac:dyDescent="0.25">
      <c r="A17" s="26" t="s">
        <v>1</v>
      </c>
      <c r="B17" s="27" t="s">
        <v>2</v>
      </c>
      <c r="C17" s="28" t="s">
        <v>3</v>
      </c>
      <c r="D17" s="28" t="s">
        <v>4</v>
      </c>
      <c r="E17" s="28" t="s">
        <v>5</v>
      </c>
      <c r="F17" s="29" t="s">
        <v>6</v>
      </c>
    </row>
    <row r="18" spans="1:6" x14ac:dyDescent="0.25">
      <c r="A18" s="30">
        <v>1</v>
      </c>
      <c r="B18" s="7" t="s">
        <v>12</v>
      </c>
      <c r="C18" s="12" t="s">
        <v>26</v>
      </c>
      <c r="D18" s="13">
        <v>1</v>
      </c>
      <c r="E18" s="72"/>
      <c r="F18" s="10">
        <f>ROUND((D18*E18),2)</f>
        <v>0</v>
      </c>
    </row>
    <row r="19" spans="1:6" ht="15.75" thickBot="1" x14ac:dyDescent="0.3">
      <c r="A19" s="42">
        <v>2</v>
      </c>
      <c r="B19" s="17" t="s">
        <v>13</v>
      </c>
      <c r="C19" s="12" t="s">
        <v>26</v>
      </c>
      <c r="D19" s="13">
        <v>1</v>
      </c>
      <c r="E19" s="72"/>
      <c r="F19" s="10">
        <f>ROUND((D19*E19),2)</f>
        <v>0</v>
      </c>
    </row>
    <row r="20" spans="1:6" ht="15.75" thickBot="1" x14ac:dyDescent="0.3">
      <c r="A20" s="43"/>
      <c r="B20" s="22" t="s">
        <v>10</v>
      </c>
      <c r="C20" s="44"/>
      <c r="D20" s="45"/>
      <c r="E20" s="45"/>
      <c r="F20" s="41">
        <f>SUM(F18:F19)</f>
        <v>0</v>
      </c>
    </row>
    <row r="21" spans="1:6" x14ac:dyDescent="0.25">
      <c r="A21" s="1"/>
      <c r="B21" s="4"/>
      <c r="C21" s="1"/>
      <c r="D21" s="1"/>
      <c r="E21" s="6"/>
      <c r="F21" s="1"/>
    </row>
    <row r="22" spans="1:6" x14ac:dyDescent="0.25">
      <c r="A22" s="1"/>
      <c r="B22" s="25" t="s">
        <v>14</v>
      </c>
      <c r="C22" s="1"/>
      <c r="D22" s="1"/>
      <c r="E22" s="6"/>
      <c r="F22" s="1"/>
    </row>
    <row r="23" spans="1:6" ht="15.75" thickBot="1" x14ac:dyDescent="0.3">
      <c r="A23" s="1"/>
      <c r="B23" s="4"/>
      <c r="C23" s="1"/>
      <c r="D23" s="1"/>
      <c r="E23" s="6"/>
      <c r="F23" s="1"/>
    </row>
    <row r="24" spans="1:6" ht="15.75" thickBot="1" x14ac:dyDescent="0.3">
      <c r="A24" s="26" t="s">
        <v>1</v>
      </c>
      <c r="B24" s="27" t="s">
        <v>2</v>
      </c>
      <c r="C24" s="28"/>
      <c r="D24" s="28"/>
      <c r="E24" s="46"/>
      <c r="F24" s="51" t="s">
        <v>6</v>
      </c>
    </row>
    <row r="25" spans="1:6" x14ac:dyDescent="0.25">
      <c r="A25" s="26" t="s">
        <v>15</v>
      </c>
      <c r="B25" s="33" t="s">
        <v>16</v>
      </c>
      <c r="C25" s="34"/>
      <c r="D25" s="34"/>
      <c r="E25" s="47"/>
      <c r="F25" s="53">
        <f>F13</f>
        <v>0</v>
      </c>
    </row>
    <row r="26" spans="1:6" x14ac:dyDescent="0.25">
      <c r="A26" s="35" t="s">
        <v>17</v>
      </c>
      <c r="B26" s="36" t="s">
        <v>18</v>
      </c>
      <c r="C26" s="37"/>
      <c r="D26" s="37"/>
      <c r="E26" s="48"/>
      <c r="F26" s="55">
        <f>F20</f>
        <v>0</v>
      </c>
    </row>
    <row r="27" spans="1:6" x14ac:dyDescent="0.25">
      <c r="A27" s="38"/>
      <c r="B27" s="36" t="s">
        <v>19</v>
      </c>
      <c r="C27" s="31"/>
      <c r="D27" s="31"/>
      <c r="E27" s="49"/>
      <c r="F27" s="55">
        <f>SUM(F25:F26)</f>
        <v>0</v>
      </c>
    </row>
    <row r="28" spans="1:6" ht="15.75" thickBot="1" x14ac:dyDescent="0.3">
      <c r="A28" s="35"/>
      <c r="B28" s="36" t="s">
        <v>20</v>
      </c>
      <c r="C28" s="31"/>
      <c r="D28" s="31"/>
      <c r="E28" s="49"/>
      <c r="F28" s="54">
        <f>F27*1.25</f>
        <v>0</v>
      </c>
    </row>
    <row r="29" spans="1:6" ht="15.75" thickBot="1" x14ac:dyDescent="0.3">
      <c r="A29" s="39"/>
      <c r="B29" s="40"/>
      <c r="C29" s="32"/>
      <c r="D29" s="32"/>
      <c r="E29" s="50"/>
      <c r="F29" s="52"/>
    </row>
  </sheetData>
  <sheetProtection algorithmName="SHA-512" hashValue="LQbNW70Ougo0Z1gBGiJTSeiEiWfT5MhythuwHRZiW5OXxke+QbBtHsxt+QzG932MGuOGEbmvE4/np0zH8zBvUg==" saltValue="Au+Czlp6+Z+Sf5xbA/q9dA==" spinCount="100000" sheet="1" objects="1" scenarios="1"/>
  <mergeCells count="6">
    <mergeCell ref="B1:F1"/>
    <mergeCell ref="A5:A6"/>
    <mergeCell ref="C5:C6"/>
    <mergeCell ref="D5:D6"/>
    <mergeCell ref="E5:E6"/>
    <mergeCell ref="F5:F6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el. mont. radovi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2022-08-19T05:21:46Z</dcterms:modified>
</cp:coreProperties>
</file>