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 defaultThemeVersion="124226"/>
  <xr:revisionPtr revIDLastSave="0" documentId="13_ncr:1_{6962493F-0C2F-416E-B8AE-31478DFD32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5" i="1" l="1"/>
  <c r="H96" i="1"/>
  <c r="H91" i="1"/>
  <c r="H92" i="1"/>
  <c r="H93" i="1"/>
  <c r="H94" i="1"/>
  <c r="H90" i="1"/>
  <c r="H88" i="1"/>
  <c r="H84" i="1"/>
  <c r="H80" i="1"/>
  <c r="H79" i="1"/>
  <c r="H78" i="1"/>
  <c r="H77" i="1"/>
  <c r="H75" i="1"/>
  <c r="H73" i="1"/>
  <c r="H72" i="1"/>
  <c r="H70" i="1"/>
  <c r="H71" i="1"/>
  <c r="H69" i="1"/>
  <c r="H67" i="1"/>
  <c r="H66" i="1"/>
  <c r="H65" i="1"/>
  <c r="H64" i="1"/>
  <c r="H62" i="1"/>
  <c r="H61" i="1"/>
  <c r="H60" i="1"/>
  <c r="H59" i="1"/>
  <c r="H58" i="1"/>
  <c r="H57" i="1"/>
  <c r="H56" i="1"/>
  <c r="H55" i="1"/>
  <c r="H53" i="1"/>
  <c r="H51" i="1"/>
  <c r="H50" i="1"/>
  <c r="H49" i="1"/>
  <c r="H48" i="1"/>
  <c r="H47" i="1"/>
  <c r="H46" i="1"/>
  <c r="H44" i="1"/>
  <c r="H42" i="1"/>
  <c r="H43" i="1"/>
  <c r="H41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0" i="1"/>
  <c r="H19" i="1"/>
  <c r="H18" i="1"/>
  <c r="H17" i="1"/>
  <c r="H16" i="1"/>
  <c r="H14" i="1"/>
  <c r="H12" i="1"/>
  <c r="H11" i="1"/>
  <c r="H10" i="1"/>
  <c r="H9" i="1"/>
  <c r="H8" i="1"/>
  <c r="H5" i="1"/>
  <c r="H6" i="1"/>
  <c r="H7" i="1"/>
  <c r="H4" i="1"/>
  <c r="P90" i="1"/>
  <c r="P84" i="1"/>
  <c r="P75" i="1"/>
  <c r="P72" i="1"/>
  <c r="P70" i="1"/>
  <c r="P61" i="1"/>
  <c r="P58" i="1"/>
  <c r="P49" i="1"/>
  <c r="P41" i="1"/>
  <c r="P42" i="1" l="1"/>
  <c r="P44" i="1" s="1"/>
  <c r="P45" i="1" s="1"/>
  <c r="P43" i="1"/>
</calcChain>
</file>

<file path=xl/sharedStrings.xml><?xml version="1.0" encoding="utf-8"?>
<sst xmlns="http://schemas.openxmlformats.org/spreadsheetml/2006/main" count="505" uniqueCount="252">
  <si>
    <t>CILJ</t>
  </si>
  <si>
    <t>PRIORITET</t>
  </si>
  <si>
    <t>PROGRAM U PRORAČUNU</t>
  </si>
  <si>
    <t>NAČIN OSTVARENJA CILJA</t>
  </si>
  <si>
    <t>POKAZATELJ REZULTATA</t>
  </si>
  <si>
    <t>CILJANA VRIJEDNOST</t>
  </si>
  <si>
    <t>ORG. JEDINICA</t>
  </si>
  <si>
    <t>3. Ostvariti bolju kvalitetu života, javnih usluga te socijalnu uključenost svih skupina stanovništva grada</t>
  </si>
  <si>
    <t>3.2 Poboljšati pokrivenost socijalnim uslugama u gradu</t>
  </si>
  <si>
    <t>1400 Održavanje komunalne infrastrukture</t>
  </si>
  <si>
    <t>3.2.1 Poboljšanje postojeće infrastrukture</t>
  </si>
  <si>
    <t>A140001 Održavanje prometnica i mostova</t>
  </si>
  <si>
    <t>003 01</t>
  </si>
  <si>
    <t>2. Osigurati kvalitetno i održivo (ekološki prihvatljivo) upravljanje prostorom grada uz edukativno riješenu temeljnu infrastrukturu</t>
  </si>
  <si>
    <t>2.4 Promicati korištenje obnovljivih izvora energije</t>
  </si>
  <si>
    <t>2.4.2 Poticanje energetske učinkovitosti objekata u javnom i privatnom sektoru</t>
  </si>
  <si>
    <t>A140002 Održavanje i potrošnja javne rasvjete</t>
  </si>
  <si>
    <t>Broj održavanih rasvjetnih tijela   potrošnja sruje u kWh</t>
  </si>
  <si>
    <t>A140003 Javna higijena i zelenilo</t>
  </si>
  <si>
    <t>A140004 Održavanje vodoprivrednih objekata</t>
  </si>
  <si>
    <t>1401 Održavanje poslovnih, stambenih prostora, opreme i drugo</t>
  </si>
  <si>
    <t>A140001 Održavanje poslovnih, stambenih prostora, opreme i drugo</t>
  </si>
  <si>
    <t>A140002 Održavanje športskih objekata</t>
  </si>
  <si>
    <t xml:space="preserve">Broj objekata </t>
  </si>
  <si>
    <t>3.5 Poboljšati ponudu sadržaja u kulturi za sve stanovnike grada</t>
  </si>
  <si>
    <t>1402 Održavanje spomeničkih vrijednosti</t>
  </si>
  <si>
    <t>3.5.1 Obnoviti i revitalizirati spomenike kulturne baštine i ustanove od izrazite kulturne važnosti</t>
  </si>
  <si>
    <t>2.3 Omogućiti bolju prometnu povezanost i kvalitetu prometa i prometnica u gradu</t>
  </si>
  <si>
    <t>1500 Kapitalna ulaganja u komunalnu infrastrukturu</t>
  </si>
  <si>
    <t>2.3.1 Izgraditi ključne prometnice na području grada</t>
  </si>
  <si>
    <t>K150001 Izgradnja i dodatna ulaganja u prometnice i mostove</t>
  </si>
  <si>
    <t xml:space="preserve">1. Dužina izgrađenih cesta(km), metri novog asfalta                              </t>
  </si>
  <si>
    <t>2. Broj parkirališnih mjesta</t>
  </si>
  <si>
    <t>K150002 Izgradnja javne rasvjete</t>
  </si>
  <si>
    <t xml:space="preserve">1. Dužina javne rasvjete (km)                                                                            </t>
  </si>
  <si>
    <t>2. Broj stupova i rasvjetnih tijela (kom)</t>
  </si>
  <si>
    <t>2.1 Osigurati potpunu (opravdanu) pokrivenost područja JLS vodovodnom i kanalizacijskom mrežom i sustavom pročišćavanja</t>
  </si>
  <si>
    <t>2.1.2. Završiti proces pročišćavanja otpadnih voda na način u potpunosti prihvatljiv za okoliš</t>
  </si>
  <si>
    <t>K150003 Izgradnja vodovoda i kanalizacije</t>
  </si>
  <si>
    <t>K150004 Uređenje groblja</t>
  </si>
  <si>
    <t>Broj zahvata po grobljima</t>
  </si>
  <si>
    <t>K150017 Aglomeracija Požega</t>
  </si>
  <si>
    <t>Stupanj dovršenosti realizacije projekta</t>
  </si>
  <si>
    <t>2. Osigurati kvalitetno i održivo (ekološki prihvatljivo) upravljanje prostorm grada uz edukativno riješenu temeljnu infrastrukturu</t>
  </si>
  <si>
    <t>K150018 Aglomeracija Požega - Pleternica</t>
  </si>
  <si>
    <t>2.2 Poboljšati sustav održivog gospodarenja otpadom u gradu Požegi</t>
  </si>
  <si>
    <t>2.2.3 Potaknuti dalji razvoj razvoj reciklažnih dvorišta i popratne infrastrukture</t>
  </si>
  <si>
    <t>K150020 Izgradnja komunalnih objekata na lokaciji Vinogradine</t>
  </si>
  <si>
    <t xml:space="preserve">1. Izrađena tehnička dokumentacija            </t>
  </si>
  <si>
    <t>K150021 Izgradnja infrastrukture u poduzetničkoj zoni</t>
  </si>
  <si>
    <t>Dužina izgrađene infrastrukture u km</t>
  </si>
  <si>
    <t>3.3 Omogućiti kvalitetnije redovno obrazovanje i odgoj u gradu</t>
  </si>
  <si>
    <t>1501 Kapitalna ulaganja u poslovne, stambene prostore, opremu i drugo</t>
  </si>
  <si>
    <t>3.3.3. Jačanje školske infrastrukture i postizanje standarda obrazovanja u osnovnim školama sukladno državnom pedagoškom standardu (rad u jednoj smjeni)</t>
  </si>
  <si>
    <t>A150001 Opremanje dječjih igrališta</t>
  </si>
  <si>
    <t>Broj novopostavljenih sadržaja</t>
  </si>
  <si>
    <t>K150002 Ulaganje u športske objekte</t>
  </si>
  <si>
    <t>Broj projekata u realizaciji</t>
  </si>
  <si>
    <t>K150007 Ulaganje u zgradu Gradskog kazališta</t>
  </si>
  <si>
    <t>Broj zahvata u prostoru</t>
  </si>
  <si>
    <t>K150008 Ulaganje u zgradu Gradske knjižnice i čitaonice</t>
  </si>
  <si>
    <t>K150012 Ulaganje u kapelice</t>
  </si>
  <si>
    <t>Broj obnovljenih kapelica</t>
  </si>
  <si>
    <t>K150013 Ulaganje u društvene domove</t>
  </si>
  <si>
    <t>K150014 Ulaganje u autobusna stajališta</t>
  </si>
  <si>
    <t>K150017 Ulaganje u poslovne i stambene prostore</t>
  </si>
  <si>
    <t>Broj zahvata nužnih intervencija</t>
  </si>
  <si>
    <t>2.2.2 Promicati razvrstavanje otpada u domaćinstvima</t>
  </si>
  <si>
    <t>3.5.2 Jačanje postojećih i razvijanje novih sadržaja u kulturi</t>
  </si>
  <si>
    <t>K150029 Projekt besplatnog bežičnog pristupa internetu "Hot spot"</t>
  </si>
  <si>
    <t>K150030 Rekonstrukcija rekreacijskog centra</t>
  </si>
  <si>
    <t>1.Omogućiti rast gospodarstva i otvaranje novih radnih mjesta u skladu s potrebama stanovnika i poduzetnika</t>
  </si>
  <si>
    <t>1.5  Povećati kvalitetu turističke ponude i osigurati veću prepoznatljivost grada na turističkom tržištu</t>
  </si>
  <si>
    <t>1.5.2 Poticati selektivne oblike turizma (eno, gastro, ciklo, kulturni, zdravstveni, ruralni i vjerski) koristeći gastro i eno baštinu, prirodna bogatstva i očuvani okoliš, cjelogodišnju sezonu, te postojeće sadržaje</t>
  </si>
  <si>
    <t xml:space="preserve">K150037 Uređenje Požeške kuće </t>
  </si>
  <si>
    <t>2.1 Osigurati potpunu (opravdanu) pokrivenost područja JLS vodovodnom i kanalizacijskom mrežom i sustarvom pročišćavanja</t>
  </si>
  <si>
    <t>1502 Ulaganje u prostorno-plansku dokumentaciju</t>
  </si>
  <si>
    <t>2.1.3 Izraditi studijsko-projektnu dokumentaciju za ključne projekta</t>
  </si>
  <si>
    <t>A150001 Geodetsko-katastarske usluge</t>
  </si>
  <si>
    <t>K150001 Prostorni planovi</t>
  </si>
  <si>
    <t>1503 Otkup zemljišta i objekata</t>
  </si>
  <si>
    <t xml:space="preserve">K150001 Otkup zemljišta </t>
  </si>
  <si>
    <t>K150002 Otkup objekata</t>
  </si>
  <si>
    <t>1.2 Unaprijediti tradicionalno snažne industrije grada Požege</t>
  </si>
  <si>
    <t>1601 Poticaji u poljoprivredi</t>
  </si>
  <si>
    <t>1.2.1 Oformiti sheme/programe poticanja gospodarstva i industrije (Privlačenje investicija i potpora postojećim poduzetnicima)</t>
  </si>
  <si>
    <t>A160001 Poticaji u poljoprivredi</t>
  </si>
  <si>
    <t>1602 Subvencije trgovačkim društvima</t>
  </si>
  <si>
    <t>A160001 Subvencija gradskog prijevoza</t>
  </si>
  <si>
    <t>1607 Poticanje zapošljavanja i razvoja poduzetništva</t>
  </si>
  <si>
    <t>T160001 Poticanje zapošljavanja i razvoj poduzetništva</t>
  </si>
  <si>
    <t>1608 Javni radovi u komunalnom gospodarstvu</t>
  </si>
  <si>
    <t>Broj korisnika programa</t>
  </si>
  <si>
    <t>2300 Kapitalna ulaganja u poslovne, stambene prostore, opremu i drugo kroz EU</t>
  </si>
  <si>
    <t>K230016 Rekonstrukcija i dogradnja DRC Vidovci</t>
  </si>
  <si>
    <t>K230020 Zelena urbana mobilnost</t>
  </si>
  <si>
    <t>2. Broj m2 rekonstruiranog dijela trga</t>
  </si>
  <si>
    <t>3.1. Razviti održive modele zapošljavanja ranjivih skupina, nezaposlenih i tražitelja zaposlenja</t>
  </si>
  <si>
    <t>1. Broj osoba uključenih u programe stručnog usavršavanja</t>
  </si>
  <si>
    <t>3.2 poboljšati pokrivenost socijalnim uslugama u gradu</t>
  </si>
  <si>
    <t>2305 Osiguravanje pomoćnika u nastavi za osobe s poteškoćama u razvoju</t>
  </si>
  <si>
    <t>3.2.2 Širenje mreže socijalnih usluga</t>
  </si>
  <si>
    <t>T230004 Projekt "Petica za dvoje - IV.faza"</t>
  </si>
  <si>
    <t xml:space="preserve">1. Broj provedenih projekata socijalne inkluzije         </t>
  </si>
  <si>
    <t>2. Broj osoba obuhvaćenih projektima socijalne inkluzije</t>
  </si>
  <si>
    <t>2.3.2 Kreirati i provesti rješenja za probleme prometa u  mirovanju i pješačkog prometa</t>
  </si>
  <si>
    <t>2315 Zaželi - zapošljavanje žena</t>
  </si>
  <si>
    <t>Stupanj dovršenosti projekta</t>
  </si>
  <si>
    <t>Dužina održavanja prometnica i mostova (km)</t>
  </si>
  <si>
    <t xml:space="preserve">Kvadratura održavanja zelenih površina (m2)                              </t>
  </si>
  <si>
    <t>Održavane vodne građevine-projekti</t>
  </si>
  <si>
    <t>Broj  poslovnih i stambenih prostora obuhv. nužnom sanacijom</t>
  </si>
  <si>
    <t>Godišnji broj spomenika kulturne baštine na kojima se izvode radovi uređenja/ broj izrađenih projekata</t>
  </si>
  <si>
    <t xml:space="preserve">Pokrivenost grada vodoopskrbom %                                                                                                                                                                             </t>
  </si>
  <si>
    <t>2. Program edukacije</t>
  </si>
  <si>
    <t>Broj novoizgrađenih autobusnih stajališta</t>
  </si>
  <si>
    <t>Broj korištenih poslovnih i stambenih prostora</t>
  </si>
  <si>
    <t>Površina pokrivenosti bežičnog pristupa internetu u m2</t>
  </si>
  <si>
    <t>Broj dodanih novih sadržaja</t>
  </si>
  <si>
    <t xml:space="preserve"> Površina  opremljenog multimedijom %</t>
  </si>
  <si>
    <t xml:space="preserve">Broj elaborata                         </t>
  </si>
  <si>
    <t>Broj izrađenih i usvojenih prostornih planova</t>
  </si>
  <si>
    <t>Broj otkupljenih zemljišta</t>
  </si>
  <si>
    <t>Broj otkupljenih objekata</t>
  </si>
  <si>
    <t>Broj danih poticaja u poljoprivredi</t>
  </si>
  <si>
    <t>Broj korisnika prijevoza</t>
  </si>
  <si>
    <t>Broj m2 rekonstruiranog dijela DRC Vidovci</t>
  </si>
  <si>
    <t>Broj teže zapošljivih žena zaposlenih kroz projekt</t>
  </si>
  <si>
    <t>A140001 Održavanje spomeničkih vrijednosti</t>
  </si>
  <si>
    <t xml:space="preserve">K150040 Nabava urbane opreme </t>
  </si>
  <si>
    <t>K150023 Uređenje Trga Sv. Terezije</t>
  </si>
  <si>
    <t xml:space="preserve">1600 Poticanje malog gospodarstva </t>
  </si>
  <si>
    <t xml:space="preserve">T160001 Subvencije za smještajne kapacitete na području grada Požege </t>
  </si>
  <si>
    <t xml:space="preserve">1609 Subvencije građanima </t>
  </si>
  <si>
    <t xml:space="preserve">A160001 Subvencioniranje uklanjanja azbestnog pokrova </t>
  </si>
  <si>
    <t xml:space="preserve">K230025 Požeške bolte </t>
  </si>
  <si>
    <t xml:space="preserve">2306 Poticanje ruralnog razvoja </t>
  </si>
  <si>
    <t xml:space="preserve">T230001 Lokalna akcijska grupa - LAG </t>
  </si>
  <si>
    <t xml:space="preserve">T230001 Požeški limači </t>
  </si>
  <si>
    <t xml:space="preserve">T230001 Projekt Export - expert </t>
  </si>
  <si>
    <t xml:space="preserve">1.4.2. Umrežavanje lokalnih poljoprivrednih proizvođača </t>
  </si>
  <si>
    <t xml:space="preserve">2320 Program unaprijeđenja usluga za djecu u sustavu ranog i predškolskog odgoja i obrazovanja </t>
  </si>
  <si>
    <t xml:space="preserve">3.3.1. Poboljšati prostorne i ljudske kapacitete za predškolski odgoj </t>
  </si>
  <si>
    <t xml:space="preserve">2321 Program podrške socijalnom uključivanju i zapošljavanju marginaliziranih skupina </t>
  </si>
  <si>
    <t xml:space="preserve">3.1.2. Razvoj lokalno prilagođenih programa samozapošljavanja u skladu s partnerskim principima </t>
  </si>
  <si>
    <t xml:space="preserve">2. Broj održanih edukacija u sklopu projekta </t>
  </si>
  <si>
    <t xml:space="preserve">003 01 </t>
  </si>
  <si>
    <t xml:space="preserve">Broj elemenata urbane opeme </t>
  </si>
  <si>
    <t xml:space="preserve">Broj poticaja </t>
  </si>
  <si>
    <t>3.3.3 Jačanje školske infrastrukture i postizanje standarda obrazovanja u osnovnim školama</t>
  </si>
  <si>
    <t>K150023 Energetski ekološki učinkovita javna rasvjeta</t>
  </si>
  <si>
    <t>Stupanj dovršenosti</t>
  </si>
  <si>
    <t>K150044 Rekonstrukcija stropnog oslika u kući Arch</t>
  </si>
  <si>
    <t xml:space="preserve">Stupanj realizacije </t>
  </si>
  <si>
    <t>Broj izrađenih dokumenata</t>
  </si>
  <si>
    <t>1505 Sanacija klizišta</t>
  </si>
  <si>
    <t>A150001 Sanacija klizišta</t>
  </si>
  <si>
    <t>T150002 LIPP (Lokalna infrastruktura prometnih podataka Grada Požege)</t>
  </si>
  <si>
    <t>T150003 IKT sustav prometnog upravljanja i održavanja nerazvrstanih cesta</t>
  </si>
  <si>
    <t>K230027 Izgradnja tribine na stadionu Slavonije</t>
  </si>
  <si>
    <t>3.2.1. Poboljšanje postojeće infrastrukture</t>
  </si>
  <si>
    <t>2334 Školske prehrane</t>
  </si>
  <si>
    <t>3.2.2. Širenje mreže
socijalnih usluga</t>
  </si>
  <si>
    <t>2335 Implementacija sustava video nadzora javnih površina</t>
  </si>
  <si>
    <t>T350001 Implementacija sustava video nadzora javnih površina</t>
  </si>
  <si>
    <t xml:space="preserve">K150045 Izgradnja dvorane uz osnovnu školu Antuna Kanižlića </t>
  </si>
  <si>
    <t>Broj zbrinjavanja</t>
  </si>
  <si>
    <t>Broj rekonstrurinih i opremljenih objekata</t>
  </si>
  <si>
    <t xml:space="preserve">1. Broj djece uključene u program </t>
  </si>
  <si>
    <t>2. broj odgojiteljica ili strućnih suradnika</t>
  </si>
  <si>
    <t>Površina energetski obnovljenog prostora</t>
  </si>
  <si>
    <t>Broj učenika uključen u projekt</t>
  </si>
  <si>
    <t>Postotak građana uključen u projekt</t>
  </si>
  <si>
    <t>A140003 Održavanje mjesnih domova</t>
  </si>
  <si>
    <t>Broj domova</t>
  </si>
  <si>
    <t xml:space="preserve"> K150047 Ulaganje u objekta gradske uprave</t>
  </si>
  <si>
    <t>Broj lokacija</t>
  </si>
  <si>
    <t xml:space="preserve"> K150049 Projekt  WiFi4EU</t>
  </si>
  <si>
    <t>K150050 Uređenje otvorenog dijela tržnice</t>
  </si>
  <si>
    <t>3.3.1. Poboljšati prostorne i ljudske kapacitete za predškolski odgoj</t>
  </si>
  <si>
    <t xml:space="preserve">K150051 Dogradnja dječjeg vrtića </t>
  </si>
  <si>
    <t xml:space="preserve">T150006 Zaštita i očuvanje nepokretnog kulturnog dobra - Stari Grad </t>
  </si>
  <si>
    <t>T160006 Sufinanciranje otvaranja kušaonica na području Grada Požege</t>
  </si>
  <si>
    <t>A160003 Subvencija za reciklažno dvorište</t>
  </si>
  <si>
    <t>K230029 Rasvjeta u dvorani T. Pirc</t>
  </si>
  <si>
    <t xml:space="preserve">K230031 Rekonstrukcija Trga Sv. Trojstva </t>
  </si>
  <si>
    <t>T230005 Projekt "Petica za dvoje - V.faza"</t>
  </si>
  <si>
    <t>3.1.2. Razvoj lokalno prilagođenih programa samozapošljavanja u skladu s partnerskim principima</t>
  </si>
  <si>
    <t>Tekući projekt T230001 Pronađi me  - Neet vodilja</t>
  </si>
  <si>
    <t>T230002 PUK50</t>
  </si>
  <si>
    <t xml:space="preserve">T230002 Požeški limači II. faza </t>
  </si>
  <si>
    <t>T230001 Nabava spremnika za odvojeno prikupljanje komunalnog otpada</t>
  </si>
  <si>
    <t>K290001Energetska obnova zgrade društveni dom Novo Selo</t>
  </si>
  <si>
    <t>T230002 Naša školska užina II</t>
  </si>
  <si>
    <t>1. Omogućiti rast gospodarstva i otvaranje novih radnih mjesta u skladu s potrebama stanovnika i poduzetnika</t>
  </si>
  <si>
    <t>1.5. Povećati kvalitetu turističke ponude i osigurati veću prepoznatljivost grada na turističkom tržištu</t>
  </si>
  <si>
    <t>1100 Turistička zajednica</t>
  </si>
  <si>
    <t>1.5.1. Unaprijediti gastronomsku ponudu koristeći postojeću gastronomsku i enološku baštinu</t>
  </si>
  <si>
    <t>T110002 Donacije za priredbe i manifestacije</t>
  </si>
  <si>
    <t>Broj održanih manifestacija</t>
  </si>
  <si>
    <t>002 01</t>
  </si>
  <si>
    <t>4000 Udruge u kulturi i ostala kulturna događanja</t>
  </si>
  <si>
    <t>1.5.2. Poticati selektivne oblike turizma (eno, gastro, ciklo, kulturni, zdravstveni, ruralni i vjerski) koristeći gastro i eno baštinu, prirodna bogatstva i očuvani okoliš, cjelogodišnju sezonu, te postojeće sadržaje</t>
  </si>
  <si>
    <t>T400013 Festival ˝Aurea fest˝</t>
  </si>
  <si>
    <t>3. Ostvariti bolju kvalitetu života, javnih usluga te socijalnu uključenost svih skupina stanovništva Grada</t>
  </si>
  <si>
    <t>3.3. Omogućiti kvalitetnije redovno obrazovanje i odgoj u Gradu Požegi</t>
  </si>
  <si>
    <t>6000 Redovna djelatnost osnovnog školstva – zakonski standard</t>
  </si>
  <si>
    <t>K600002 Ulaganje u građevinske objekte osnovnog školstva</t>
  </si>
  <si>
    <t>Obnovljena zgrada škole</t>
  </si>
  <si>
    <t>T150001 Izrada strategije izgradnja sustava oborinske odvodnje na području Grada Požege</t>
  </si>
  <si>
    <t>2314 Ulaganje u razvoj ljudskih potencijala</t>
  </si>
  <si>
    <t>2322 Nabava spremnika za odvojeno prikupljanje komunalnog otpada</t>
  </si>
  <si>
    <t>2330 Energetska obnova javnih zgrada - Društveni domovi</t>
  </si>
  <si>
    <t>Broj rekonstruiranih (obnovlljenih) društvenih domova</t>
  </si>
  <si>
    <t>2. Izrađena projektna dokumentacija</t>
  </si>
  <si>
    <t xml:space="preserve">1. Izrađena tehnička dokumentacija  </t>
  </si>
  <si>
    <t xml:space="preserve">Održano stručnih sastanaka </t>
  </si>
  <si>
    <t>3. Broj uključenih vrtića</t>
  </si>
  <si>
    <t>4. Broj osoba za stručno usavršavanje</t>
  </si>
  <si>
    <t>AKTIVNOST/ PROJEKT U PRORAČUNU</t>
  </si>
  <si>
    <t>4 01</t>
  </si>
  <si>
    <t>1. Stupanj realizacije izgradnje %</t>
  </si>
  <si>
    <t xml:space="preserve">1. Površina uporabnog prostora  knjižnice - dograđeni dio u %                                                                                                  </t>
  </si>
  <si>
    <t>2. Broj zahvata prilagodbe prostora</t>
  </si>
  <si>
    <t>Broj projekata</t>
  </si>
  <si>
    <t>1. Izrada projektne dokumentacije kpl</t>
  </si>
  <si>
    <t>2. Stupanj izgrađenosti %</t>
  </si>
  <si>
    <t xml:space="preserve">Broj kompleta projektne dokumentacije </t>
  </si>
  <si>
    <t>Broj kompleta projektne dokumentacije</t>
  </si>
  <si>
    <t>Broj realiziranih sanacija</t>
  </si>
  <si>
    <t>Broj sufinanciranih kušaonica</t>
  </si>
  <si>
    <t>Sudjelovanje u troškovima</t>
  </si>
  <si>
    <t>1.Broj danih poticaja za zapošljavanje i razvoj poduzetništva</t>
  </si>
  <si>
    <t>2. Broj poticaja</t>
  </si>
  <si>
    <t>Ostvarena ušteda el. energije</t>
  </si>
  <si>
    <t>Stupanj izgrađenosti tribine</t>
  </si>
  <si>
    <t>Broj nezaposlenih osoba pripadnika NEET skupine</t>
  </si>
  <si>
    <t>Broj kupljenih spremnika za odvojeno prikupljanje komunalnog otpada</t>
  </si>
  <si>
    <t xml:space="preserve">002 04 </t>
  </si>
  <si>
    <t>IZVORNI PLAN</t>
  </si>
  <si>
    <t>PROMJENA</t>
  </si>
  <si>
    <t xml:space="preserve">POLAZNA VRIJEDNOST </t>
  </si>
  <si>
    <t>TEKUĆI PLAN</t>
  </si>
  <si>
    <t>REALIZACIJA PLANA RAZVOJNIH PROGRAMA ZA I. POLUGODIŠTE 2021.</t>
  </si>
  <si>
    <t>REALIZACIJA CILJANIH VRIJEDNOSTI ZA I. POLUGODIŠTE 2021.</t>
  </si>
  <si>
    <t>REALIZACIJA PLANA RAZVOJNIH PROGRAMA GRADA POŽEGE ZA I. POLUGODIŠTE 2021. GODINE</t>
  </si>
  <si>
    <t xml:space="preserve">3. Ostvariti bolju kvalitetu života, javnih usluga te socijalnu uključenost svih skupina stanovništva grada
</t>
  </si>
  <si>
    <t xml:space="preserve">3.2 poboljšati pokrivenost socijalnim uslugama u gradu
	</t>
  </si>
  <si>
    <t>1504 Darivanje zemljišta</t>
  </si>
  <si>
    <t>K150002 Davanje zemljišta na dar</t>
  </si>
  <si>
    <t>Broj zemljišta</t>
  </si>
  <si>
    <t xml:space="preserve">T160005 Projekt javni radovi - uredimo naše parkove i igrališta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</si>
</sst>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5" fillId="0" borderId="0"/>
  </cellStyleXfs>
  <cellXfs count="1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textRotation="90" wrapText="1"/>
    </xf>
    <xf numFmtId="4" fontId="10" fillId="0" borderId="5" xfId="0" applyNumberFormat="1" applyFont="1" applyFill="1" applyBorder="1" applyAlignment="1">
      <alignment horizontal="right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right" wrapText="1"/>
    </xf>
    <xf numFmtId="4" fontId="10" fillId="0" borderId="5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right" wrapText="1"/>
    </xf>
    <xf numFmtId="4" fontId="10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4" fontId="10" fillId="0" borderId="2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4" fontId="10" fillId="0" borderId="5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center" wrapText="1"/>
    </xf>
    <xf numFmtId="4" fontId="10" fillId="0" borderId="6" xfId="0" applyNumberFormat="1" applyFont="1" applyFill="1" applyBorder="1" applyAlignment="1">
      <alignment horizontal="right" wrapText="1"/>
    </xf>
    <xf numFmtId="4" fontId="10" fillId="0" borderId="6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1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right" wrapText="1"/>
    </xf>
    <xf numFmtId="0" fontId="10" fillId="0" borderId="1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right" wrapText="1"/>
    </xf>
    <xf numFmtId="0" fontId="11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top" wrapText="1"/>
    </xf>
    <xf numFmtId="4" fontId="10" fillId="0" borderId="9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left" vertical="top" wrapText="1"/>
    </xf>
    <xf numFmtId="4" fontId="12" fillId="0" borderId="1" xfId="0" applyNumberFormat="1" applyFont="1" applyBorder="1"/>
    <xf numFmtId="0" fontId="10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/>
    </xf>
    <xf numFmtId="4" fontId="11" fillId="5" borderId="1" xfId="0" applyNumberFormat="1" applyFont="1" applyFill="1" applyBorder="1" applyAlignment="1">
      <alignment wrapText="1"/>
    </xf>
    <xf numFmtId="4" fontId="10" fillId="5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right"/>
    </xf>
    <xf numFmtId="4" fontId="10" fillId="4" borderId="1" xfId="0" applyNumberFormat="1" applyFont="1" applyFill="1" applyBorder="1" applyAlignment="1">
      <alignment horizontal="right"/>
    </xf>
    <xf numFmtId="4" fontId="10" fillId="4" borderId="5" xfId="0" applyNumberFormat="1" applyFont="1" applyFill="1" applyBorder="1" applyAlignment="1">
      <alignment horizontal="right" wrapText="1"/>
    </xf>
    <xf numFmtId="4" fontId="10" fillId="4" borderId="5" xfId="0" applyNumberFormat="1" applyFont="1" applyFill="1" applyBorder="1" applyAlignment="1">
      <alignment horizontal="center"/>
    </xf>
    <xf numFmtId="4" fontId="10" fillId="4" borderId="2" xfId="0" applyNumberFormat="1" applyFont="1" applyFill="1" applyBorder="1" applyAlignment="1">
      <alignment horizontal="center"/>
    </xf>
    <xf numFmtId="4" fontId="10" fillId="4" borderId="5" xfId="0" applyNumberFormat="1" applyFont="1" applyFill="1" applyBorder="1" applyAlignment="1">
      <alignment horizontal="right"/>
    </xf>
    <xf numFmtId="4" fontId="10" fillId="4" borderId="2" xfId="0" applyNumberFormat="1" applyFont="1" applyFill="1" applyBorder="1" applyAlignment="1">
      <alignment horizontal="right"/>
    </xf>
    <xf numFmtId="4" fontId="10" fillId="4" borderId="1" xfId="0" applyNumberFormat="1" applyFont="1" applyFill="1" applyBorder="1" applyAlignment="1">
      <alignment horizontal="right" wrapText="1"/>
    </xf>
    <xf numFmtId="4" fontId="10" fillId="4" borderId="5" xfId="0" applyNumberFormat="1" applyFont="1" applyFill="1" applyBorder="1" applyAlignment="1">
      <alignment horizontal="right"/>
    </xf>
    <xf numFmtId="4" fontId="10" fillId="4" borderId="5" xfId="0" applyNumberFormat="1" applyFont="1" applyFill="1" applyBorder="1" applyAlignment="1">
      <alignment horizontal="right" wrapText="1"/>
    </xf>
    <xf numFmtId="4" fontId="10" fillId="4" borderId="2" xfId="0" applyNumberFormat="1" applyFont="1" applyFill="1" applyBorder="1" applyAlignment="1">
      <alignment horizontal="right" wrapText="1"/>
    </xf>
    <xf numFmtId="4" fontId="10" fillId="4" borderId="6" xfId="0" applyNumberFormat="1" applyFont="1" applyFill="1" applyBorder="1" applyAlignment="1">
      <alignment horizontal="right" wrapText="1"/>
    </xf>
    <xf numFmtId="4" fontId="10" fillId="4" borderId="1" xfId="0" applyNumberFormat="1" applyFont="1" applyFill="1" applyBorder="1" applyAlignment="1">
      <alignment wrapText="1"/>
    </xf>
    <xf numFmtId="4" fontId="10" fillId="4" borderId="6" xfId="0" applyNumberFormat="1" applyFont="1" applyFill="1" applyBorder="1" applyAlignment="1">
      <alignment horizontal="right" wrapText="1"/>
    </xf>
    <xf numFmtId="4" fontId="11" fillId="4" borderId="1" xfId="0" applyNumberFormat="1" applyFont="1" applyFill="1" applyBorder="1" applyAlignment="1">
      <alignment horizontal="right" wrapText="1"/>
    </xf>
    <xf numFmtId="4" fontId="10" fillId="4" borderId="6" xfId="0" applyNumberFormat="1" applyFont="1" applyFill="1" applyBorder="1" applyAlignment="1">
      <alignment horizontal="right"/>
    </xf>
    <xf numFmtId="4" fontId="11" fillId="4" borderId="5" xfId="0" applyNumberFormat="1" applyFont="1" applyFill="1" applyBorder="1" applyAlignment="1">
      <alignment horizontal="right" wrapText="1"/>
    </xf>
    <xf numFmtId="4" fontId="12" fillId="4" borderId="5" xfId="0" applyNumberFormat="1" applyFont="1" applyFill="1" applyBorder="1"/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8">
    <cellStyle name="Loše 2" xfId="6" xr:uid="{933FD21B-0A2D-4316-91C0-1284CC65CED5}"/>
    <cellStyle name="Normal" xfId="7" xr:uid="{09D49550-33D7-451F-A1A0-3ED69307752E}"/>
    <cellStyle name="Normalno" xfId="0" builtinId="0"/>
    <cellStyle name="Zarez 2" xfId="1" xr:uid="{00000000-0005-0000-0000-000001000000}"/>
    <cellStyle name="Zarez 2 2" xfId="4" xr:uid="{665016AA-34DA-486B-A4CB-BDA25CC5405B}"/>
    <cellStyle name="Zarez 2 3" xfId="2" xr:uid="{A969009F-F6DD-46C2-A116-70B8C30D6266}"/>
    <cellStyle name="Zarez 3" xfId="5" xr:uid="{6ECE262C-1524-44CC-A8C3-5D55714BD6DC}"/>
    <cellStyle name="Zarez 4" xfId="3" xr:uid="{B0A188A5-A2CE-4A9B-97AB-14A2FB9818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6"/>
  <sheetViews>
    <sheetView tabSelected="1" zoomScale="90" zoomScaleNormal="90" workbookViewId="0">
      <selection activeCell="R5" sqref="R5"/>
    </sheetView>
  </sheetViews>
  <sheetFormatPr defaultColWidth="7.6640625" defaultRowHeight="14.4" x14ac:dyDescent="0.3"/>
  <cols>
    <col min="1" max="1" width="18" style="4" customWidth="1"/>
    <col min="2" max="2" width="14.33203125" style="4" customWidth="1"/>
    <col min="3" max="3" width="11.44140625" style="2" customWidth="1"/>
    <col min="4" max="4" width="19.44140625" style="4" customWidth="1"/>
    <col min="5" max="5" width="16.5546875" style="9" customWidth="1"/>
    <col min="6" max="8" width="15" style="1" bestFit="1" customWidth="1"/>
    <col min="9" max="9" width="15" style="1" customWidth="1"/>
    <col min="10" max="10" width="12.88671875" style="4" customWidth="1"/>
    <col min="11" max="11" width="11.33203125" style="3" customWidth="1"/>
    <col min="12" max="12" width="9.44140625" style="3" customWidth="1"/>
    <col min="13" max="13" width="10" style="3" customWidth="1"/>
    <col min="14" max="14" width="7.6640625" style="3"/>
    <col min="15" max="15" width="12.77734375" style="3" customWidth="1"/>
    <col min="16" max="16" width="7.33203125" style="8" customWidth="1"/>
  </cols>
  <sheetData>
    <row r="1" spans="1:16" ht="51" customHeight="1" x14ac:dyDescent="0.3">
      <c r="A1" s="12" t="s">
        <v>245</v>
      </c>
      <c r="B1" s="12"/>
      <c r="C1" s="12"/>
      <c r="D1" s="12"/>
      <c r="E1" s="12"/>
      <c r="F1" s="12"/>
      <c r="G1" s="12"/>
      <c r="H1" s="12"/>
      <c r="I1" s="115"/>
      <c r="J1" s="12"/>
      <c r="K1" s="12"/>
      <c r="L1" s="12"/>
      <c r="M1" s="12"/>
      <c r="N1" s="12"/>
      <c r="O1" s="115"/>
      <c r="P1" s="12"/>
    </row>
    <row r="2" spans="1:16" ht="35.25" customHeight="1" x14ac:dyDescent="0.3">
      <c r="A2" s="104" t="s">
        <v>0</v>
      </c>
      <c r="B2" s="104" t="s">
        <v>1</v>
      </c>
      <c r="C2" s="13" t="s">
        <v>2</v>
      </c>
      <c r="D2" s="105" t="s">
        <v>3</v>
      </c>
      <c r="E2" s="105" t="s">
        <v>219</v>
      </c>
      <c r="F2" s="106" t="s">
        <v>239</v>
      </c>
      <c r="G2" s="106" t="s">
        <v>240</v>
      </c>
      <c r="H2" s="113" t="s">
        <v>242</v>
      </c>
      <c r="I2" s="116" t="s">
        <v>243</v>
      </c>
      <c r="J2" s="114" t="s">
        <v>4</v>
      </c>
      <c r="K2" s="14" t="s">
        <v>241</v>
      </c>
      <c r="L2" s="13" t="s">
        <v>5</v>
      </c>
      <c r="M2" s="13"/>
      <c r="N2" s="15"/>
      <c r="O2" s="118" t="s">
        <v>244</v>
      </c>
      <c r="P2" s="114" t="s">
        <v>6</v>
      </c>
    </row>
    <row r="3" spans="1:16" ht="50.4" customHeight="1" x14ac:dyDescent="0.3">
      <c r="A3" s="104"/>
      <c r="B3" s="104"/>
      <c r="C3" s="13"/>
      <c r="D3" s="107"/>
      <c r="E3" s="107"/>
      <c r="F3" s="106"/>
      <c r="G3" s="106"/>
      <c r="H3" s="113"/>
      <c r="I3" s="116"/>
      <c r="J3" s="114"/>
      <c r="K3" s="16"/>
      <c r="L3" s="17" t="s">
        <v>239</v>
      </c>
      <c r="M3" s="17" t="s">
        <v>240</v>
      </c>
      <c r="N3" s="117" t="s">
        <v>242</v>
      </c>
      <c r="O3" s="118"/>
      <c r="P3" s="114"/>
    </row>
    <row r="4" spans="1:16" ht="84.6" customHeight="1" x14ac:dyDescent="0.3">
      <c r="A4" s="18" t="s">
        <v>7</v>
      </c>
      <c r="B4" s="19" t="s">
        <v>8</v>
      </c>
      <c r="C4" s="20" t="s">
        <v>9</v>
      </c>
      <c r="D4" s="19" t="s">
        <v>10</v>
      </c>
      <c r="E4" s="21" t="s">
        <v>11</v>
      </c>
      <c r="F4" s="22">
        <v>3150000</v>
      </c>
      <c r="G4" s="23">
        <v>0</v>
      </c>
      <c r="H4" s="23">
        <f>F4+G4</f>
        <v>3150000</v>
      </c>
      <c r="I4" s="119">
        <v>1642084.84</v>
      </c>
      <c r="J4" s="19" t="s">
        <v>108</v>
      </c>
      <c r="K4" s="24">
        <v>210</v>
      </c>
      <c r="L4" s="24">
        <v>196</v>
      </c>
      <c r="M4" s="24">
        <v>0</v>
      </c>
      <c r="N4" s="25">
        <v>196</v>
      </c>
      <c r="O4" s="138">
        <v>110</v>
      </c>
      <c r="P4" s="24" t="s">
        <v>12</v>
      </c>
    </row>
    <row r="5" spans="1:16" ht="109.95" customHeight="1" x14ac:dyDescent="0.3">
      <c r="A5" s="19" t="s">
        <v>13</v>
      </c>
      <c r="B5" s="19" t="s">
        <v>14</v>
      </c>
      <c r="C5" s="26"/>
      <c r="D5" s="19" t="s">
        <v>15</v>
      </c>
      <c r="E5" s="21" t="s">
        <v>16</v>
      </c>
      <c r="F5" s="22">
        <v>2900000</v>
      </c>
      <c r="G5" s="23">
        <v>0</v>
      </c>
      <c r="H5" s="23">
        <f t="shared" ref="H5:H11" si="0">F5+G5</f>
        <v>2900000</v>
      </c>
      <c r="I5" s="120">
        <v>1688826.63</v>
      </c>
      <c r="J5" s="19" t="s">
        <v>17</v>
      </c>
      <c r="K5" s="24">
        <v>150</v>
      </c>
      <c r="L5" s="24">
        <v>120</v>
      </c>
      <c r="M5" s="24">
        <v>0</v>
      </c>
      <c r="N5" s="25">
        <v>120</v>
      </c>
      <c r="O5" s="138">
        <v>70</v>
      </c>
      <c r="P5" s="24" t="s">
        <v>12</v>
      </c>
    </row>
    <row r="6" spans="1:16" ht="83.4" customHeight="1" x14ac:dyDescent="0.3">
      <c r="A6" s="19" t="s">
        <v>7</v>
      </c>
      <c r="B6" s="19" t="s">
        <v>8</v>
      </c>
      <c r="C6" s="26"/>
      <c r="D6" s="19" t="s">
        <v>10</v>
      </c>
      <c r="E6" s="21" t="s">
        <v>18</v>
      </c>
      <c r="F6" s="22">
        <v>2850000</v>
      </c>
      <c r="G6" s="23">
        <v>0</v>
      </c>
      <c r="H6" s="23">
        <f t="shared" si="0"/>
        <v>2850000</v>
      </c>
      <c r="I6" s="120">
        <v>1097719.92</v>
      </c>
      <c r="J6" s="19" t="s">
        <v>109</v>
      </c>
      <c r="K6" s="24">
        <v>350000</v>
      </c>
      <c r="L6" s="24">
        <v>260000</v>
      </c>
      <c r="M6" s="24">
        <v>0</v>
      </c>
      <c r="N6" s="25">
        <v>260000</v>
      </c>
      <c r="O6" s="138">
        <v>260000</v>
      </c>
      <c r="P6" s="24" t="s">
        <v>12</v>
      </c>
    </row>
    <row r="7" spans="1:16" ht="82.95" customHeight="1" x14ac:dyDescent="0.3">
      <c r="A7" s="19" t="s">
        <v>7</v>
      </c>
      <c r="B7" s="19" t="s">
        <v>8</v>
      </c>
      <c r="C7" s="27"/>
      <c r="D7" s="19" t="s">
        <v>10</v>
      </c>
      <c r="E7" s="21" t="s">
        <v>19</v>
      </c>
      <c r="F7" s="22">
        <v>80000</v>
      </c>
      <c r="G7" s="23">
        <v>0</v>
      </c>
      <c r="H7" s="23">
        <f t="shared" si="0"/>
        <v>80000</v>
      </c>
      <c r="I7" s="120">
        <v>0</v>
      </c>
      <c r="J7" s="19" t="s">
        <v>110</v>
      </c>
      <c r="K7" s="24">
        <v>0</v>
      </c>
      <c r="L7" s="24">
        <v>3</v>
      </c>
      <c r="M7" s="24">
        <v>0</v>
      </c>
      <c r="N7" s="25">
        <v>3</v>
      </c>
      <c r="O7" s="138">
        <v>0</v>
      </c>
      <c r="P7" s="24" t="s">
        <v>12</v>
      </c>
    </row>
    <row r="8" spans="1:16" ht="83.4" customHeight="1" x14ac:dyDescent="0.3">
      <c r="A8" s="19" t="s">
        <v>7</v>
      </c>
      <c r="B8" s="19" t="s">
        <v>8</v>
      </c>
      <c r="C8" s="20" t="s">
        <v>20</v>
      </c>
      <c r="D8" s="19" t="s">
        <v>10</v>
      </c>
      <c r="E8" s="21" t="s">
        <v>21</v>
      </c>
      <c r="F8" s="22">
        <v>255000</v>
      </c>
      <c r="G8" s="23">
        <v>0</v>
      </c>
      <c r="H8" s="23">
        <f t="shared" si="0"/>
        <v>255000</v>
      </c>
      <c r="I8" s="120">
        <v>177269.8</v>
      </c>
      <c r="J8" s="19" t="s">
        <v>111</v>
      </c>
      <c r="K8" s="24">
        <v>9</v>
      </c>
      <c r="L8" s="24">
        <v>6</v>
      </c>
      <c r="M8" s="24">
        <v>0</v>
      </c>
      <c r="N8" s="25">
        <v>6</v>
      </c>
      <c r="O8" s="138">
        <v>8</v>
      </c>
      <c r="P8" s="24" t="s">
        <v>12</v>
      </c>
    </row>
    <row r="9" spans="1:16" ht="84" customHeight="1" x14ac:dyDescent="0.3">
      <c r="A9" s="19" t="s">
        <v>7</v>
      </c>
      <c r="B9" s="19" t="s">
        <v>8</v>
      </c>
      <c r="C9" s="26"/>
      <c r="D9" s="19" t="s">
        <v>10</v>
      </c>
      <c r="E9" s="21" t="s">
        <v>22</v>
      </c>
      <c r="F9" s="22">
        <v>100000</v>
      </c>
      <c r="G9" s="23">
        <v>0</v>
      </c>
      <c r="H9" s="23">
        <f t="shared" si="0"/>
        <v>100000</v>
      </c>
      <c r="I9" s="120">
        <v>71768.75</v>
      </c>
      <c r="J9" s="19" t="s">
        <v>23</v>
      </c>
      <c r="K9" s="24">
        <v>2</v>
      </c>
      <c r="L9" s="24">
        <v>4</v>
      </c>
      <c r="M9" s="24">
        <v>0</v>
      </c>
      <c r="N9" s="25">
        <v>4</v>
      </c>
      <c r="O9" s="138">
        <v>2</v>
      </c>
      <c r="P9" s="24" t="s">
        <v>12</v>
      </c>
    </row>
    <row r="10" spans="1:16" s="7" customFormat="1" ht="84" customHeight="1" x14ac:dyDescent="0.3">
      <c r="A10" s="18" t="s">
        <v>7</v>
      </c>
      <c r="B10" s="19" t="s">
        <v>8</v>
      </c>
      <c r="C10" s="27"/>
      <c r="D10" s="19" t="s">
        <v>10</v>
      </c>
      <c r="E10" s="21" t="s">
        <v>173</v>
      </c>
      <c r="F10" s="22">
        <v>55000</v>
      </c>
      <c r="G10" s="23">
        <v>0</v>
      </c>
      <c r="H10" s="23">
        <f t="shared" si="0"/>
        <v>55000</v>
      </c>
      <c r="I10" s="121">
        <v>6157.15</v>
      </c>
      <c r="J10" s="29" t="s">
        <v>174</v>
      </c>
      <c r="K10" s="30">
        <v>3</v>
      </c>
      <c r="L10" s="30">
        <v>3</v>
      </c>
      <c r="M10" s="24">
        <v>0</v>
      </c>
      <c r="N10" s="31">
        <v>3</v>
      </c>
      <c r="O10" s="138">
        <v>1</v>
      </c>
      <c r="P10" s="24" t="s">
        <v>12</v>
      </c>
    </row>
    <row r="11" spans="1:16" ht="86.4" customHeight="1" x14ac:dyDescent="0.3">
      <c r="A11" s="19" t="s">
        <v>7</v>
      </c>
      <c r="B11" s="19" t="s">
        <v>24</v>
      </c>
      <c r="C11" s="32" t="s">
        <v>25</v>
      </c>
      <c r="D11" s="19" t="s">
        <v>26</v>
      </c>
      <c r="E11" s="21" t="s">
        <v>128</v>
      </c>
      <c r="F11" s="22">
        <v>280000</v>
      </c>
      <c r="G11" s="23">
        <v>0</v>
      </c>
      <c r="H11" s="23">
        <f t="shared" si="0"/>
        <v>280000</v>
      </c>
      <c r="I11" s="120">
        <v>0</v>
      </c>
      <c r="J11" s="19" t="s">
        <v>112</v>
      </c>
      <c r="K11" s="24">
        <v>7</v>
      </c>
      <c r="L11" s="24">
        <v>4</v>
      </c>
      <c r="M11" s="24">
        <v>0</v>
      </c>
      <c r="N11" s="25">
        <v>4</v>
      </c>
      <c r="O11" s="138">
        <v>0</v>
      </c>
      <c r="P11" s="24" t="s">
        <v>12</v>
      </c>
    </row>
    <row r="12" spans="1:16" ht="69.599999999999994" customHeight="1" x14ac:dyDescent="0.3">
      <c r="A12" s="33" t="s">
        <v>13</v>
      </c>
      <c r="B12" s="33" t="s">
        <v>27</v>
      </c>
      <c r="C12" s="20" t="s">
        <v>28</v>
      </c>
      <c r="D12" s="33" t="s">
        <v>29</v>
      </c>
      <c r="E12" s="34" t="s">
        <v>30</v>
      </c>
      <c r="F12" s="35">
        <v>6561500</v>
      </c>
      <c r="G12" s="36">
        <v>0</v>
      </c>
      <c r="H12" s="37">
        <f>F12+G12</f>
        <v>6561500</v>
      </c>
      <c r="I12" s="122">
        <v>1283222.2</v>
      </c>
      <c r="J12" s="19" t="s">
        <v>31</v>
      </c>
      <c r="K12" s="24">
        <v>1</v>
      </c>
      <c r="L12" s="24">
        <v>3</v>
      </c>
      <c r="M12" s="24">
        <v>0</v>
      </c>
      <c r="N12" s="25">
        <v>3</v>
      </c>
      <c r="O12" s="138">
        <v>0.3</v>
      </c>
      <c r="P12" s="38" t="s">
        <v>12</v>
      </c>
    </row>
    <row r="13" spans="1:16" ht="42.6" customHeight="1" x14ac:dyDescent="0.3">
      <c r="A13" s="33"/>
      <c r="B13" s="33"/>
      <c r="C13" s="26"/>
      <c r="D13" s="33"/>
      <c r="E13" s="34"/>
      <c r="F13" s="35"/>
      <c r="G13" s="39"/>
      <c r="H13" s="37"/>
      <c r="I13" s="123"/>
      <c r="J13" s="19" t="s">
        <v>32</v>
      </c>
      <c r="K13" s="24">
        <v>15</v>
      </c>
      <c r="L13" s="24">
        <v>30</v>
      </c>
      <c r="M13" s="24">
        <v>0</v>
      </c>
      <c r="N13" s="25">
        <v>30</v>
      </c>
      <c r="O13" s="138">
        <v>20</v>
      </c>
      <c r="P13" s="38"/>
    </row>
    <row r="14" spans="1:16" ht="59.4" customHeight="1" x14ac:dyDescent="0.3">
      <c r="A14" s="33" t="s">
        <v>13</v>
      </c>
      <c r="B14" s="33" t="s">
        <v>14</v>
      </c>
      <c r="C14" s="26"/>
      <c r="D14" s="33" t="s">
        <v>15</v>
      </c>
      <c r="E14" s="34" t="s">
        <v>33</v>
      </c>
      <c r="F14" s="35">
        <v>1000000</v>
      </c>
      <c r="G14" s="36">
        <v>0</v>
      </c>
      <c r="H14" s="37">
        <f>F14+G14</f>
        <v>1000000</v>
      </c>
      <c r="I14" s="124">
        <v>58574.13</v>
      </c>
      <c r="J14" s="19" t="s">
        <v>34</v>
      </c>
      <c r="K14" s="24">
        <v>3</v>
      </c>
      <c r="L14" s="24">
        <v>4</v>
      </c>
      <c r="M14" s="24">
        <v>0</v>
      </c>
      <c r="N14" s="25">
        <v>4</v>
      </c>
      <c r="O14" s="138">
        <v>1</v>
      </c>
      <c r="P14" s="38" t="s">
        <v>12</v>
      </c>
    </row>
    <row r="15" spans="1:16" ht="53.4" customHeight="1" x14ac:dyDescent="0.3">
      <c r="A15" s="33"/>
      <c r="B15" s="33"/>
      <c r="C15" s="26"/>
      <c r="D15" s="33"/>
      <c r="E15" s="34"/>
      <c r="F15" s="35"/>
      <c r="G15" s="39"/>
      <c r="H15" s="37"/>
      <c r="I15" s="125"/>
      <c r="J15" s="19" t="s">
        <v>35</v>
      </c>
      <c r="K15" s="24">
        <v>80</v>
      </c>
      <c r="L15" s="24">
        <v>90</v>
      </c>
      <c r="M15" s="24">
        <v>0</v>
      </c>
      <c r="N15" s="25">
        <v>90</v>
      </c>
      <c r="O15" s="138">
        <v>33</v>
      </c>
      <c r="P15" s="38"/>
    </row>
    <row r="16" spans="1:16" ht="139.94999999999999" customHeight="1" x14ac:dyDescent="0.3">
      <c r="A16" s="19" t="s">
        <v>13</v>
      </c>
      <c r="B16" s="19" t="s">
        <v>36</v>
      </c>
      <c r="C16" s="26"/>
      <c r="D16" s="19" t="s">
        <v>37</v>
      </c>
      <c r="E16" s="21" t="s">
        <v>38</v>
      </c>
      <c r="F16" s="22">
        <v>40000</v>
      </c>
      <c r="G16" s="23">
        <v>0</v>
      </c>
      <c r="H16" s="23">
        <f>F16+G16</f>
        <v>40000</v>
      </c>
      <c r="I16" s="120">
        <v>0</v>
      </c>
      <c r="J16" s="19" t="s">
        <v>113</v>
      </c>
      <c r="K16" s="40">
        <v>97</v>
      </c>
      <c r="L16" s="40">
        <v>97</v>
      </c>
      <c r="M16" s="24">
        <v>0</v>
      </c>
      <c r="N16" s="41">
        <v>97</v>
      </c>
      <c r="O16" s="137">
        <v>0</v>
      </c>
      <c r="P16" s="24" t="s">
        <v>12</v>
      </c>
    </row>
    <row r="17" spans="1:16" ht="83.4" customHeight="1" x14ac:dyDescent="0.3">
      <c r="A17" s="19" t="s">
        <v>7</v>
      </c>
      <c r="B17" s="19" t="s">
        <v>8</v>
      </c>
      <c r="C17" s="26"/>
      <c r="D17" s="19" t="s">
        <v>10</v>
      </c>
      <c r="E17" s="21" t="s">
        <v>39</v>
      </c>
      <c r="F17" s="22">
        <v>160000</v>
      </c>
      <c r="G17" s="23">
        <v>0</v>
      </c>
      <c r="H17" s="22">
        <f>F17+G17</f>
        <v>160000</v>
      </c>
      <c r="I17" s="126">
        <v>62838.03</v>
      </c>
      <c r="J17" s="19" t="s">
        <v>40</v>
      </c>
      <c r="K17" s="24">
        <v>6</v>
      </c>
      <c r="L17" s="24">
        <v>2</v>
      </c>
      <c r="M17" s="24">
        <v>0</v>
      </c>
      <c r="N17" s="25">
        <v>2</v>
      </c>
      <c r="O17" s="138">
        <v>2</v>
      </c>
      <c r="P17" s="24" t="s">
        <v>12</v>
      </c>
    </row>
    <row r="18" spans="1:16" ht="140.4" customHeight="1" x14ac:dyDescent="0.3">
      <c r="A18" s="18" t="s">
        <v>13</v>
      </c>
      <c r="B18" s="18" t="s">
        <v>36</v>
      </c>
      <c r="C18" s="26"/>
      <c r="D18" s="19" t="s">
        <v>37</v>
      </c>
      <c r="E18" s="21" t="s">
        <v>41</v>
      </c>
      <c r="F18" s="22">
        <v>1000000</v>
      </c>
      <c r="G18" s="23">
        <v>0</v>
      </c>
      <c r="H18" s="22">
        <f>F18+G18</f>
        <v>1000000</v>
      </c>
      <c r="I18" s="121">
        <v>899787.88</v>
      </c>
      <c r="J18" s="18" t="s">
        <v>42</v>
      </c>
      <c r="K18" s="30">
        <v>14</v>
      </c>
      <c r="L18" s="30">
        <v>24</v>
      </c>
      <c r="M18" s="24">
        <v>0</v>
      </c>
      <c r="N18" s="31">
        <v>24</v>
      </c>
      <c r="O18" s="138">
        <v>21.6</v>
      </c>
      <c r="P18" s="24" t="s">
        <v>12</v>
      </c>
    </row>
    <row r="19" spans="1:16" ht="141" customHeight="1" x14ac:dyDescent="0.3">
      <c r="A19" s="18" t="s">
        <v>43</v>
      </c>
      <c r="B19" s="18" t="s">
        <v>36</v>
      </c>
      <c r="C19" s="26"/>
      <c r="D19" s="19" t="s">
        <v>37</v>
      </c>
      <c r="E19" s="21" t="s">
        <v>44</v>
      </c>
      <c r="F19" s="22">
        <v>300000</v>
      </c>
      <c r="G19" s="23">
        <v>0</v>
      </c>
      <c r="H19" s="22">
        <f>F19+G19</f>
        <v>300000</v>
      </c>
      <c r="I19" s="121">
        <v>34391.97</v>
      </c>
      <c r="J19" s="18" t="s">
        <v>107</v>
      </c>
      <c r="K19" s="30">
        <v>7</v>
      </c>
      <c r="L19" s="30">
        <v>30</v>
      </c>
      <c r="M19" s="24">
        <v>0</v>
      </c>
      <c r="N19" s="31">
        <v>30</v>
      </c>
      <c r="O19" s="138">
        <v>3.44</v>
      </c>
      <c r="P19" s="24" t="s">
        <v>12</v>
      </c>
    </row>
    <row r="20" spans="1:16" ht="84.6" customHeight="1" x14ac:dyDescent="0.3">
      <c r="A20" s="33" t="s">
        <v>13</v>
      </c>
      <c r="B20" s="33" t="s">
        <v>45</v>
      </c>
      <c r="C20" s="26"/>
      <c r="D20" s="33" t="s">
        <v>46</v>
      </c>
      <c r="E20" s="34" t="s">
        <v>47</v>
      </c>
      <c r="F20" s="35">
        <v>297000</v>
      </c>
      <c r="G20" s="36">
        <v>0</v>
      </c>
      <c r="H20" s="42">
        <f>F20+G20</f>
        <v>297000</v>
      </c>
      <c r="I20" s="124">
        <v>0</v>
      </c>
      <c r="J20" s="19" t="s">
        <v>48</v>
      </c>
      <c r="K20" s="24">
        <v>1</v>
      </c>
      <c r="L20" s="24">
        <v>1</v>
      </c>
      <c r="M20" s="24">
        <v>0</v>
      </c>
      <c r="N20" s="25">
        <v>1</v>
      </c>
      <c r="O20" s="138">
        <v>0</v>
      </c>
      <c r="P20" s="38" t="s">
        <v>12</v>
      </c>
    </row>
    <row r="21" spans="1:16" ht="28.95" customHeight="1" x14ac:dyDescent="0.3">
      <c r="A21" s="33"/>
      <c r="B21" s="33"/>
      <c r="C21" s="26"/>
      <c r="D21" s="33"/>
      <c r="E21" s="34"/>
      <c r="F21" s="35"/>
      <c r="G21" s="39"/>
      <c r="H21" s="43"/>
      <c r="I21" s="125"/>
      <c r="J21" s="19" t="s">
        <v>114</v>
      </c>
      <c r="K21" s="24">
        <v>1</v>
      </c>
      <c r="L21" s="24">
        <v>1</v>
      </c>
      <c r="M21" s="24">
        <v>0</v>
      </c>
      <c r="N21" s="25">
        <v>1</v>
      </c>
      <c r="O21" s="138">
        <v>0</v>
      </c>
      <c r="P21" s="38"/>
    </row>
    <row r="22" spans="1:16" ht="112.95" customHeight="1" x14ac:dyDescent="0.3">
      <c r="A22" s="19" t="s">
        <v>13</v>
      </c>
      <c r="B22" s="19" t="s">
        <v>45</v>
      </c>
      <c r="C22" s="26"/>
      <c r="D22" s="19" t="s">
        <v>46</v>
      </c>
      <c r="E22" s="21" t="s">
        <v>49</v>
      </c>
      <c r="F22" s="22">
        <v>1250000</v>
      </c>
      <c r="G22" s="23">
        <v>0</v>
      </c>
      <c r="H22" s="22">
        <f t="shared" ref="H22:H28" si="1">F22+G22</f>
        <v>1250000</v>
      </c>
      <c r="I22" s="126">
        <v>0</v>
      </c>
      <c r="J22" s="19" t="s">
        <v>50</v>
      </c>
      <c r="K22" s="24">
        <v>0</v>
      </c>
      <c r="L22" s="24">
        <v>1</v>
      </c>
      <c r="M22" s="24">
        <v>0</v>
      </c>
      <c r="N22" s="25">
        <v>1</v>
      </c>
      <c r="O22" s="138">
        <v>0</v>
      </c>
      <c r="P22" s="24" t="s">
        <v>12</v>
      </c>
    </row>
    <row r="23" spans="1:16" ht="111.6" customHeight="1" x14ac:dyDescent="0.3">
      <c r="A23" s="19" t="s">
        <v>13</v>
      </c>
      <c r="B23" s="19" t="s">
        <v>14</v>
      </c>
      <c r="C23" s="26"/>
      <c r="D23" s="19" t="s">
        <v>15</v>
      </c>
      <c r="E23" s="21" t="s">
        <v>150</v>
      </c>
      <c r="F23" s="22">
        <v>12600000</v>
      </c>
      <c r="G23" s="23">
        <v>0</v>
      </c>
      <c r="H23" s="22">
        <f t="shared" si="1"/>
        <v>12600000</v>
      </c>
      <c r="I23" s="121">
        <v>16250</v>
      </c>
      <c r="J23" s="18" t="s">
        <v>151</v>
      </c>
      <c r="K23" s="30">
        <v>0</v>
      </c>
      <c r="L23" s="30">
        <v>100</v>
      </c>
      <c r="M23" s="24">
        <v>0</v>
      </c>
      <c r="N23" s="31">
        <v>100</v>
      </c>
      <c r="O23" s="138">
        <v>0.13</v>
      </c>
      <c r="P23" s="24" t="s">
        <v>12</v>
      </c>
    </row>
    <row r="24" spans="1:16" ht="112.95" customHeight="1" x14ac:dyDescent="0.3">
      <c r="A24" s="19" t="s">
        <v>13</v>
      </c>
      <c r="B24" s="19" t="s">
        <v>45</v>
      </c>
      <c r="C24" s="27"/>
      <c r="D24" s="19" t="s">
        <v>46</v>
      </c>
      <c r="E24" s="21" t="s">
        <v>129</v>
      </c>
      <c r="F24" s="22">
        <v>150000</v>
      </c>
      <c r="G24" s="23">
        <v>0</v>
      </c>
      <c r="H24" s="22">
        <f t="shared" si="1"/>
        <v>150000</v>
      </c>
      <c r="I24" s="120">
        <v>34320.660000000003</v>
      </c>
      <c r="J24" s="19" t="s">
        <v>147</v>
      </c>
      <c r="K24" s="24">
        <v>5</v>
      </c>
      <c r="L24" s="24">
        <v>4</v>
      </c>
      <c r="M24" s="24">
        <v>0</v>
      </c>
      <c r="N24" s="25">
        <v>4</v>
      </c>
      <c r="O24" s="138">
        <v>5</v>
      </c>
      <c r="P24" s="24" t="s">
        <v>12</v>
      </c>
    </row>
    <row r="25" spans="1:16" ht="111.6" customHeight="1" x14ac:dyDescent="0.3">
      <c r="A25" s="19" t="s">
        <v>7</v>
      </c>
      <c r="B25" s="19" t="s">
        <v>51</v>
      </c>
      <c r="C25" s="20" t="s">
        <v>52</v>
      </c>
      <c r="D25" s="19" t="s">
        <v>53</v>
      </c>
      <c r="E25" s="21" t="s">
        <v>54</v>
      </c>
      <c r="F25" s="22">
        <v>250000</v>
      </c>
      <c r="G25" s="23">
        <v>0</v>
      </c>
      <c r="H25" s="22">
        <f t="shared" si="1"/>
        <v>250000</v>
      </c>
      <c r="I25" s="120">
        <v>155367.13</v>
      </c>
      <c r="J25" s="19" t="s">
        <v>55</v>
      </c>
      <c r="K25" s="24">
        <v>10</v>
      </c>
      <c r="L25" s="24">
        <v>10</v>
      </c>
      <c r="M25" s="24">
        <v>0</v>
      </c>
      <c r="N25" s="25">
        <v>10</v>
      </c>
      <c r="O25" s="138">
        <v>5</v>
      </c>
      <c r="P25" s="24" t="s">
        <v>12</v>
      </c>
    </row>
    <row r="26" spans="1:16" ht="84.6" customHeight="1" x14ac:dyDescent="0.3">
      <c r="A26" s="19" t="s">
        <v>7</v>
      </c>
      <c r="B26" s="19" t="s">
        <v>8</v>
      </c>
      <c r="C26" s="26"/>
      <c r="D26" s="19" t="s">
        <v>10</v>
      </c>
      <c r="E26" s="21" t="s">
        <v>56</v>
      </c>
      <c r="F26" s="22">
        <v>200000</v>
      </c>
      <c r="G26" s="23">
        <v>0</v>
      </c>
      <c r="H26" s="22">
        <f t="shared" si="1"/>
        <v>200000</v>
      </c>
      <c r="I26" s="120">
        <v>152220</v>
      </c>
      <c r="J26" s="19" t="s">
        <v>57</v>
      </c>
      <c r="K26" s="24">
        <v>5</v>
      </c>
      <c r="L26" s="24">
        <v>3</v>
      </c>
      <c r="M26" s="24">
        <v>0</v>
      </c>
      <c r="N26" s="25">
        <v>3</v>
      </c>
      <c r="O26" s="138">
        <v>2</v>
      </c>
      <c r="P26" s="24" t="s">
        <v>12</v>
      </c>
    </row>
    <row r="27" spans="1:16" ht="83.4" customHeight="1" x14ac:dyDescent="0.3">
      <c r="A27" s="44" t="s">
        <v>7</v>
      </c>
      <c r="B27" s="44" t="s">
        <v>24</v>
      </c>
      <c r="C27" s="26"/>
      <c r="D27" s="44" t="s">
        <v>26</v>
      </c>
      <c r="E27" s="45" t="s">
        <v>58</v>
      </c>
      <c r="F27" s="46">
        <v>40000</v>
      </c>
      <c r="G27" s="23">
        <v>0</v>
      </c>
      <c r="H27" s="22">
        <f t="shared" si="1"/>
        <v>40000</v>
      </c>
      <c r="I27" s="119">
        <v>0</v>
      </c>
      <c r="J27" s="44" t="s">
        <v>59</v>
      </c>
      <c r="K27" s="47">
        <v>0</v>
      </c>
      <c r="L27" s="47">
        <v>1</v>
      </c>
      <c r="M27" s="24">
        <v>0</v>
      </c>
      <c r="N27" s="48">
        <v>1</v>
      </c>
      <c r="O27" s="138">
        <v>0</v>
      </c>
      <c r="P27" s="24" t="s">
        <v>12</v>
      </c>
    </row>
    <row r="28" spans="1:16" ht="85.2" customHeight="1" x14ac:dyDescent="0.3">
      <c r="A28" s="49" t="s">
        <v>7</v>
      </c>
      <c r="B28" s="49" t="s">
        <v>24</v>
      </c>
      <c r="C28" s="26"/>
      <c r="D28" s="49" t="s">
        <v>26</v>
      </c>
      <c r="E28" s="50" t="s">
        <v>60</v>
      </c>
      <c r="F28" s="42">
        <v>100000</v>
      </c>
      <c r="G28" s="36">
        <v>0</v>
      </c>
      <c r="H28" s="42">
        <f t="shared" si="1"/>
        <v>100000</v>
      </c>
      <c r="I28" s="124">
        <v>23031.25</v>
      </c>
      <c r="J28" s="19" t="s">
        <v>222</v>
      </c>
      <c r="K28" s="30">
        <v>100</v>
      </c>
      <c r="L28" s="30">
        <v>0</v>
      </c>
      <c r="M28" s="24">
        <v>0</v>
      </c>
      <c r="N28" s="31">
        <v>0</v>
      </c>
      <c r="O28" s="138">
        <v>100</v>
      </c>
      <c r="P28" s="24" t="s">
        <v>12</v>
      </c>
    </row>
    <row r="29" spans="1:16" s="7" customFormat="1" ht="53.25" customHeight="1" x14ac:dyDescent="0.3">
      <c r="A29" s="51"/>
      <c r="B29" s="51"/>
      <c r="C29" s="26"/>
      <c r="D29" s="51"/>
      <c r="E29" s="52"/>
      <c r="F29" s="43"/>
      <c r="G29" s="39"/>
      <c r="H29" s="43"/>
      <c r="I29" s="125"/>
      <c r="J29" s="108" t="s">
        <v>223</v>
      </c>
      <c r="K29" s="30">
        <v>0</v>
      </c>
      <c r="L29" s="30">
        <v>2</v>
      </c>
      <c r="M29" s="24">
        <v>0</v>
      </c>
      <c r="N29" s="31">
        <v>2</v>
      </c>
      <c r="O29" s="138">
        <v>1</v>
      </c>
      <c r="P29" s="24" t="s">
        <v>220</v>
      </c>
    </row>
    <row r="30" spans="1:16" ht="85.95" customHeight="1" x14ac:dyDescent="0.3">
      <c r="A30" s="19" t="s">
        <v>7</v>
      </c>
      <c r="B30" s="19" t="s">
        <v>24</v>
      </c>
      <c r="C30" s="26"/>
      <c r="D30" s="19" t="s">
        <v>26</v>
      </c>
      <c r="E30" s="21" t="s">
        <v>61</v>
      </c>
      <c r="F30" s="22">
        <v>50000</v>
      </c>
      <c r="G30" s="23">
        <v>0</v>
      </c>
      <c r="H30" s="23">
        <f t="shared" ref="H30:H37" si="2">F30+G30</f>
        <v>50000</v>
      </c>
      <c r="I30" s="120">
        <v>9710</v>
      </c>
      <c r="J30" s="19" t="s">
        <v>62</v>
      </c>
      <c r="K30" s="24">
        <v>2</v>
      </c>
      <c r="L30" s="24">
        <v>2</v>
      </c>
      <c r="M30" s="24">
        <v>0</v>
      </c>
      <c r="N30" s="25">
        <v>2</v>
      </c>
      <c r="O30" s="138">
        <v>1</v>
      </c>
      <c r="P30" s="24" t="s">
        <v>12</v>
      </c>
    </row>
    <row r="31" spans="1:16" ht="84" customHeight="1" x14ac:dyDescent="0.3">
      <c r="A31" s="19" t="s">
        <v>7</v>
      </c>
      <c r="B31" s="19" t="s">
        <v>8</v>
      </c>
      <c r="C31" s="26"/>
      <c r="D31" s="19" t="s">
        <v>10</v>
      </c>
      <c r="E31" s="21" t="s">
        <v>63</v>
      </c>
      <c r="F31" s="22">
        <v>130000</v>
      </c>
      <c r="G31" s="23">
        <v>0</v>
      </c>
      <c r="H31" s="23">
        <f t="shared" si="2"/>
        <v>130000</v>
      </c>
      <c r="I31" s="127">
        <v>4942.1000000000004</v>
      </c>
      <c r="J31" s="18" t="s">
        <v>213</v>
      </c>
      <c r="K31" s="30">
        <v>3</v>
      </c>
      <c r="L31" s="30">
        <v>3</v>
      </c>
      <c r="M31" s="24">
        <v>0</v>
      </c>
      <c r="N31" s="31">
        <v>3</v>
      </c>
      <c r="O31" s="138">
        <v>0</v>
      </c>
      <c r="P31" s="24" t="s">
        <v>12</v>
      </c>
    </row>
    <row r="32" spans="1:16" ht="109.2" customHeight="1" x14ac:dyDescent="0.3">
      <c r="A32" s="19" t="s">
        <v>7</v>
      </c>
      <c r="B32" s="19" t="s">
        <v>8</v>
      </c>
      <c r="C32" s="26"/>
      <c r="D32" s="19" t="s">
        <v>10</v>
      </c>
      <c r="E32" s="21" t="s">
        <v>64</v>
      </c>
      <c r="F32" s="22">
        <v>100000</v>
      </c>
      <c r="G32" s="23">
        <v>0</v>
      </c>
      <c r="H32" s="23">
        <f t="shared" si="2"/>
        <v>100000</v>
      </c>
      <c r="I32" s="120">
        <v>8125</v>
      </c>
      <c r="J32" s="19" t="s">
        <v>115</v>
      </c>
      <c r="K32" s="24">
        <v>7</v>
      </c>
      <c r="L32" s="24">
        <v>7</v>
      </c>
      <c r="M32" s="24">
        <v>0</v>
      </c>
      <c r="N32" s="25">
        <v>7</v>
      </c>
      <c r="O32" s="138">
        <v>1</v>
      </c>
      <c r="P32" s="24" t="s">
        <v>12</v>
      </c>
    </row>
    <row r="33" spans="1:17" ht="82.95" customHeight="1" x14ac:dyDescent="0.3">
      <c r="A33" s="18" t="s">
        <v>7</v>
      </c>
      <c r="B33" s="18" t="s">
        <v>8</v>
      </c>
      <c r="C33" s="26"/>
      <c r="D33" s="19" t="s">
        <v>10</v>
      </c>
      <c r="E33" s="21" t="s">
        <v>65</v>
      </c>
      <c r="F33" s="22">
        <v>300000</v>
      </c>
      <c r="G33" s="23">
        <v>0</v>
      </c>
      <c r="H33" s="23">
        <f t="shared" si="2"/>
        <v>300000</v>
      </c>
      <c r="I33" s="127">
        <v>22644</v>
      </c>
      <c r="J33" s="18" t="s">
        <v>116</v>
      </c>
      <c r="K33" s="30">
        <v>4</v>
      </c>
      <c r="L33" s="30">
        <v>3</v>
      </c>
      <c r="M33" s="24">
        <v>0</v>
      </c>
      <c r="N33" s="31">
        <v>3</v>
      </c>
      <c r="O33" s="138">
        <v>1</v>
      </c>
      <c r="P33" s="24" t="s">
        <v>12</v>
      </c>
    </row>
    <row r="34" spans="1:17" ht="83.4" customHeight="1" x14ac:dyDescent="0.3">
      <c r="A34" s="19" t="s">
        <v>7</v>
      </c>
      <c r="B34" s="19" t="s">
        <v>24</v>
      </c>
      <c r="C34" s="26"/>
      <c r="D34" s="19" t="s">
        <v>26</v>
      </c>
      <c r="E34" s="21" t="s">
        <v>130</v>
      </c>
      <c r="F34" s="22">
        <v>100000</v>
      </c>
      <c r="G34" s="23">
        <v>0</v>
      </c>
      <c r="H34" s="23">
        <f t="shared" si="2"/>
        <v>100000</v>
      </c>
      <c r="I34" s="120">
        <v>78121.460000000006</v>
      </c>
      <c r="J34" s="19" t="s">
        <v>66</v>
      </c>
      <c r="K34" s="24">
        <v>1</v>
      </c>
      <c r="L34" s="24">
        <v>2</v>
      </c>
      <c r="M34" s="24">
        <v>0</v>
      </c>
      <c r="N34" s="25">
        <v>2</v>
      </c>
      <c r="O34" s="138">
        <v>1</v>
      </c>
      <c r="P34" s="24" t="s">
        <v>12</v>
      </c>
    </row>
    <row r="35" spans="1:17" ht="84.6" customHeight="1" x14ac:dyDescent="0.3">
      <c r="A35" s="19" t="s">
        <v>7</v>
      </c>
      <c r="B35" s="19" t="s">
        <v>24</v>
      </c>
      <c r="C35" s="20" t="s">
        <v>52</v>
      </c>
      <c r="D35" s="19" t="s">
        <v>68</v>
      </c>
      <c r="E35" s="21" t="s">
        <v>69</v>
      </c>
      <c r="F35" s="22">
        <v>15000</v>
      </c>
      <c r="G35" s="23">
        <v>0</v>
      </c>
      <c r="H35" s="23">
        <f t="shared" si="2"/>
        <v>15000</v>
      </c>
      <c r="I35" s="120">
        <v>0</v>
      </c>
      <c r="J35" s="19" t="s">
        <v>117</v>
      </c>
      <c r="K35" s="24">
        <v>300</v>
      </c>
      <c r="L35" s="24">
        <v>300</v>
      </c>
      <c r="M35" s="24">
        <v>0</v>
      </c>
      <c r="N35" s="25">
        <v>300</v>
      </c>
      <c r="O35" s="138">
        <v>0</v>
      </c>
      <c r="P35" s="24" t="s">
        <v>12</v>
      </c>
    </row>
    <row r="36" spans="1:17" ht="84.6" customHeight="1" x14ac:dyDescent="0.3">
      <c r="A36" s="19" t="s">
        <v>7</v>
      </c>
      <c r="B36" s="19" t="s">
        <v>8</v>
      </c>
      <c r="C36" s="26"/>
      <c r="D36" s="19" t="s">
        <v>10</v>
      </c>
      <c r="E36" s="21" t="s">
        <v>70</v>
      </c>
      <c r="F36" s="22">
        <v>100000</v>
      </c>
      <c r="G36" s="23">
        <v>0</v>
      </c>
      <c r="H36" s="23">
        <f t="shared" si="2"/>
        <v>100000</v>
      </c>
      <c r="I36" s="120">
        <v>0</v>
      </c>
      <c r="J36" s="19" t="s">
        <v>118</v>
      </c>
      <c r="K36" s="24">
        <v>1</v>
      </c>
      <c r="L36" s="24">
        <v>1</v>
      </c>
      <c r="M36" s="24">
        <v>0</v>
      </c>
      <c r="N36" s="25">
        <v>1</v>
      </c>
      <c r="O36" s="138">
        <v>0</v>
      </c>
      <c r="P36" s="24" t="s">
        <v>12</v>
      </c>
    </row>
    <row r="37" spans="1:17" ht="139.19999999999999" customHeight="1" x14ac:dyDescent="0.3">
      <c r="A37" s="19" t="s">
        <v>71</v>
      </c>
      <c r="B37" s="19" t="s">
        <v>72</v>
      </c>
      <c r="C37" s="26"/>
      <c r="D37" s="19" t="s">
        <v>73</v>
      </c>
      <c r="E37" s="21" t="s">
        <v>74</v>
      </c>
      <c r="F37" s="22">
        <v>100000</v>
      </c>
      <c r="G37" s="23">
        <v>0</v>
      </c>
      <c r="H37" s="23">
        <f t="shared" si="2"/>
        <v>100000</v>
      </c>
      <c r="I37" s="126">
        <v>0</v>
      </c>
      <c r="J37" s="19" t="s">
        <v>119</v>
      </c>
      <c r="K37" s="24">
        <v>20</v>
      </c>
      <c r="L37" s="24">
        <v>100</v>
      </c>
      <c r="M37" s="24">
        <v>0</v>
      </c>
      <c r="N37" s="25">
        <v>100</v>
      </c>
      <c r="O37" s="138">
        <v>0</v>
      </c>
      <c r="P37" s="24" t="s">
        <v>12</v>
      </c>
    </row>
    <row r="38" spans="1:17" s="5" customFormat="1" ht="112.5" customHeight="1" x14ac:dyDescent="0.3">
      <c r="A38" s="19" t="s">
        <v>7</v>
      </c>
      <c r="B38" s="19" t="s">
        <v>8</v>
      </c>
      <c r="C38" s="26"/>
      <c r="D38" s="19" t="s">
        <v>10</v>
      </c>
      <c r="E38" s="54" t="s">
        <v>152</v>
      </c>
      <c r="F38" s="22">
        <v>120000</v>
      </c>
      <c r="G38" s="23">
        <v>0</v>
      </c>
      <c r="H38" s="23">
        <f>F38+G38</f>
        <v>120000</v>
      </c>
      <c r="I38" s="120">
        <v>0</v>
      </c>
      <c r="J38" s="19" t="s">
        <v>153</v>
      </c>
      <c r="K38" s="24">
        <v>100</v>
      </c>
      <c r="L38" s="24">
        <v>100</v>
      </c>
      <c r="M38" s="24">
        <v>0</v>
      </c>
      <c r="N38" s="25">
        <v>100</v>
      </c>
      <c r="O38" s="138">
        <v>0</v>
      </c>
      <c r="P38" s="24" t="s">
        <v>12</v>
      </c>
      <c r="Q38" s="6"/>
    </row>
    <row r="39" spans="1:17" s="5" customFormat="1" ht="45" customHeight="1" x14ac:dyDescent="0.3">
      <c r="A39" s="51" t="s">
        <v>7</v>
      </c>
      <c r="B39" s="51" t="s">
        <v>51</v>
      </c>
      <c r="C39" s="26"/>
      <c r="D39" s="55" t="s">
        <v>149</v>
      </c>
      <c r="E39" s="56" t="s">
        <v>165</v>
      </c>
      <c r="F39" s="42">
        <v>2250000</v>
      </c>
      <c r="G39" s="36">
        <v>0</v>
      </c>
      <c r="H39" s="36">
        <f>F39+G39</f>
        <v>2250000</v>
      </c>
      <c r="I39" s="124">
        <v>242875</v>
      </c>
      <c r="J39" s="18" t="s">
        <v>221</v>
      </c>
      <c r="K39" s="30">
        <v>0</v>
      </c>
      <c r="L39" s="30">
        <v>20</v>
      </c>
      <c r="M39" s="24">
        <v>0</v>
      </c>
      <c r="N39" s="30">
        <v>20</v>
      </c>
      <c r="O39" s="138">
        <v>0</v>
      </c>
      <c r="P39" s="38" t="s">
        <v>12</v>
      </c>
    </row>
    <row r="40" spans="1:17" s="7" customFormat="1" ht="51" customHeight="1" x14ac:dyDescent="0.3">
      <c r="A40" s="33"/>
      <c r="B40" s="33"/>
      <c r="C40" s="26"/>
      <c r="D40" s="57"/>
      <c r="E40" s="56"/>
      <c r="F40" s="58"/>
      <c r="G40" s="39"/>
      <c r="H40" s="59"/>
      <c r="I40" s="125"/>
      <c r="J40" s="60" t="s">
        <v>214</v>
      </c>
      <c r="K40" s="61">
        <v>1</v>
      </c>
      <c r="L40" s="61">
        <v>1</v>
      </c>
      <c r="M40" s="24">
        <v>0</v>
      </c>
      <c r="N40" s="62">
        <v>1</v>
      </c>
      <c r="O40" s="137">
        <v>1</v>
      </c>
      <c r="P40" s="38"/>
    </row>
    <row r="41" spans="1:17" s="7" customFormat="1" ht="85.95" customHeight="1" x14ac:dyDescent="0.3">
      <c r="A41" s="18" t="s">
        <v>7</v>
      </c>
      <c r="B41" s="18" t="s">
        <v>8</v>
      </c>
      <c r="C41" s="26"/>
      <c r="D41" s="19" t="s">
        <v>10</v>
      </c>
      <c r="E41" s="63" t="s">
        <v>175</v>
      </c>
      <c r="F41" s="22">
        <v>100000</v>
      </c>
      <c r="G41" s="23">
        <v>0</v>
      </c>
      <c r="H41" s="22">
        <f>F41+G41</f>
        <v>100000</v>
      </c>
      <c r="I41" s="126">
        <v>2750</v>
      </c>
      <c r="J41" s="109" t="s">
        <v>224</v>
      </c>
      <c r="K41" s="64">
        <v>0</v>
      </c>
      <c r="L41" s="64">
        <v>1</v>
      </c>
      <c r="M41" s="24">
        <v>0</v>
      </c>
      <c r="N41" s="64">
        <v>1</v>
      </c>
      <c r="O41" s="137">
        <v>1</v>
      </c>
      <c r="P41" s="64" t="str">
        <f>+P39</f>
        <v>003 01</v>
      </c>
    </row>
    <row r="42" spans="1:17" s="7" customFormat="1" ht="85.2" customHeight="1" x14ac:dyDescent="0.3">
      <c r="A42" s="29" t="s">
        <v>7</v>
      </c>
      <c r="B42" s="29" t="s">
        <v>24</v>
      </c>
      <c r="C42" s="26"/>
      <c r="D42" s="65" t="s">
        <v>68</v>
      </c>
      <c r="E42" s="66" t="s">
        <v>177</v>
      </c>
      <c r="F42" s="22">
        <v>110000</v>
      </c>
      <c r="G42" s="23">
        <v>0</v>
      </c>
      <c r="H42" s="22">
        <f t="shared" ref="H42:H43" si="3">F42+G42</f>
        <v>110000</v>
      </c>
      <c r="I42" s="121">
        <v>0</v>
      </c>
      <c r="J42" s="60" t="s">
        <v>176</v>
      </c>
      <c r="K42" s="61">
        <v>10</v>
      </c>
      <c r="L42" s="61">
        <v>10</v>
      </c>
      <c r="M42" s="24">
        <v>0</v>
      </c>
      <c r="N42" s="62">
        <v>10</v>
      </c>
      <c r="O42" s="137">
        <v>0</v>
      </c>
      <c r="P42" s="64" t="str">
        <f>P41</f>
        <v>003 01</v>
      </c>
    </row>
    <row r="43" spans="1:17" s="7" customFormat="1" ht="85.2" customHeight="1" x14ac:dyDescent="0.3">
      <c r="A43" s="29" t="s">
        <v>7</v>
      </c>
      <c r="B43" s="19" t="s">
        <v>8</v>
      </c>
      <c r="C43" s="26"/>
      <c r="D43" s="19" t="s">
        <v>10</v>
      </c>
      <c r="E43" s="63" t="s">
        <v>178</v>
      </c>
      <c r="F43" s="22">
        <v>100000</v>
      </c>
      <c r="G43" s="23">
        <v>-5000</v>
      </c>
      <c r="H43" s="22">
        <f t="shared" si="3"/>
        <v>95000</v>
      </c>
      <c r="I43" s="121">
        <v>0</v>
      </c>
      <c r="J43" s="60" t="s">
        <v>153</v>
      </c>
      <c r="K43" s="61">
        <v>0</v>
      </c>
      <c r="L43" s="61">
        <v>100</v>
      </c>
      <c r="M43" s="24">
        <v>0</v>
      </c>
      <c r="N43" s="62">
        <v>100</v>
      </c>
      <c r="O43" s="137">
        <v>0</v>
      </c>
      <c r="P43" s="64" t="str">
        <f t="shared" ref="P43:P44" si="4">+P41</f>
        <v>003 01</v>
      </c>
    </row>
    <row r="44" spans="1:17" s="7" customFormat="1" ht="57.75" customHeight="1" x14ac:dyDescent="0.3">
      <c r="A44" s="67" t="s">
        <v>7</v>
      </c>
      <c r="B44" s="67" t="s">
        <v>51</v>
      </c>
      <c r="C44" s="26"/>
      <c r="D44" s="68" t="s">
        <v>179</v>
      </c>
      <c r="E44" s="50" t="s">
        <v>180</v>
      </c>
      <c r="F44" s="42">
        <v>150000</v>
      </c>
      <c r="G44" s="36">
        <v>0</v>
      </c>
      <c r="H44" s="42">
        <f>F44+G44</f>
        <v>150000</v>
      </c>
      <c r="I44" s="128">
        <v>0</v>
      </c>
      <c r="J44" s="60" t="s">
        <v>225</v>
      </c>
      <c r="K44" s="61">
        <v>0</v>
      </c>
      <c r="L44" s="61">
        <v>1</v>
      </c>
      <c r="M44" s="24">
        <v>0</v>
      </c>
      <c r="N44" s="62">
        <v>1</v>
      </c>
      <c r="O44" s="137">
        <v>0</v>
      </c>
      <c r="P44" s="64" t="str">
        <f t="shared" si="4"/>
        <v>003 01</v>
      </c>
    </row>
    <row r="45" spans="1:17" s="7" customFormat="1" ht="26.4" x14ac:dyDescent="0.3">
      <c r="A45" s="69"/>
      <c r="B45" s="69"/>
      <c r="C45" s="26"/>
      <c r="D45" s="70"/>
      <c r="E45" s="52"/>
      <c r="F45" s="43"/>
      <c r="G45" s="39"/>
      <c r="H45" s="43"/>
      <c r="I45" s="129"/>
      <c r="J45" s="60" t="s">
        <v>226</v>
      </c>
      <c r="K45" s="61">
        <v>0</v>
      </c>
      <c r="L45" s="61">
        <v>0</v>
      </c>
      <c r="M45" s="24">
        <v>0</v>
      </c>
      <c r="N45" s="62">
        <v>0</v>
      </c>
      <c r="O45" s="137">
        <v>0</v>
      </c>
      <c r="P45" s="64" t="str">
        <f>P44</f>
        <v>003 01</v>
      </c>
    </row>
    <row r="46" spans="1:17" s="5" customFormat="1" ht="132" x14ac:dyDescent="0.3">
      <c r="A46" s="19" t="s">
        <v>13</v>
      </c>
      <c r="B46" s="19" t="s">
        <v>75</v>
      </c>
      <c r="C46" s="20" t="s">
        <v>76</v>
      </c>
      <c r="D46" s="19" t="s">
        <v>77</v>
      </c>
      <c r="E46" s="21" t="s">
        <v>78</v>
      </c>
      <c r="F46" s="22">
        <v>453500</v>
      </c>
      <c r="G46" s="23">
        <v>0</v>
      </c>
      <c r="H46" s="23">
        <f t="shared" ref="H46:H51" si="5">F46+G46</f>
        <v>453500</v>
      </c>
      <c r="I46" s="120">
        <v>207132.5</v>
      </c>
      <c r="J46" s="19" t="s">
        <v>120</v>
      </c>
      <c r="K46" s="40">
        <v>39</v>
      </c>
      <c r="L46" s="24">
        <v>37</v>
      </c>
      <c r="M46" s="24">
        <v>0</v>
      </c>
      <c r="N46" s="25">
        <v>37</v>
      </c>
      <c r="O46" s="138">
        <v>7</v>
      </c>
      <c r="P46" s="24" t="s">
        <v>12</v>
      </c>
    </row>
    <row r="47" spans="1:17" ht="139.19999999999999" customHeight="1" x14ac:dyDescent="0.3">
      <c r="A47" s="19" t="s">
        <v>13</v>
      </c>
      <c r="B47" s="19" t="s">
        <v>75</v>
      </c>
      <c r="C47" s="26"/>
      <c r="D47" s="19" t="s">
        <v>77</v>
      </c>
      <c r="E47" s="21" t="s">
        <v>79</v>
      </c>
      <c r="F47" s="22">
        <v>50000</v>
      </c>
      <c r="G47" s="23">
        <v>0</v>
      </c>
      <c r="H47" s="23">
        <f t="shared" si="5"/>
        <v>50000</v>
      </c>
      <c r="I47" s="120">
        <v>31500</v>
      </c>
      <c r="J47" s="19" t="s">
        <v>121</v>
      </c>
      <c r="K47" s="40">
        <v>1</v>
      </c>
      <c r="L47" s="24">
        <v>1</v>
      </c>
      <c r="M47" s="24">
        <v>0</v>
      </c>
      <c r="N47" s="25">
        <v>1</v>
      </c>
      <c r="O47" s="138">
        <v>0</v>
      </c>
      <c r="P47" s="24" t="s">
        <v>12</v>
      </c>
    </row>
    <row r="48" spans="1:17" s="7" customFormat="1" ht="139.19999999999999" customHeight="1" x14ac:dyDescent="0.3">
      <c r="A48" s="19" t="s">
        <v>13</v>
      </c>
      <c r="B48" s="19" t="s">
        <v>75</v>
      </c>
      <c r="C48" s="26"/>
      <c r="D48" s="19" t="s">
        <v>37</v>
      </c>
      <c r="E48" s="21" t="s">
        <v>209</v>
      </c>
      <c r="F48" s="22">
        <v>70000</v>
      </c>
      <c r="G48" s="23">
        <v>0</v>
      </c>
      <c r="H48" s="23">
        <f t="shared" si="5"/>
        <v>70000</v>
      </c>
      <c r="I48" s="126">
        <v>0</v>
      </c>
      <c r="J48" s="19" t="s">
        <v>154</v>
      </c>
      <c r="K48" s="40">
        <v>0</v>
      </c>
      <c r="L48" s="24">
        <v>1</v>
      </c>
      <c r="M48" s="24">
        <v>0</v>
      </c>
      <c r="N48" s="24">
        <v>1</v>
      </c>
      <c r="O48" s="138">
        <v>0</v>
      </c>
      <c r="P48" s="24" t="s">
        <v>12</v>
      </c>
    </row>
    <row r="49" spans="1:17" s="7" customFormat="1" ht="124.2" customHeight="1" x14ac:dyDescent="0.3">
      <c r="A49" s="29" t="s">
        <v>71</v>
      </c>
      <c r="B49" s="29" t="s">
        <v>72</v>
      </c>
      <c r="C49" s="27"/>
      <c r="D49" s="71" t="s">
        <v>73</v>
      </c>
      <c r="E49" s="72" t="s">
        <v>181</v>
      </c>
      <c r="F49" s="22">
        <v>207500</v>
      </c>
      <c r="G49" s="23">
        <v>0</v>
      </c>
      <c r="H49" s="23">
        <f t="shared" si="5"/>
        <v>207500</v>
      </c>
      <c r="I49" s="130">
        <v>0</v>
      </c>
      <c r="J49" s="73" t="s">
        <v>227</v>
      </c>
      <c r="K49" s="74">
        <v>0</v>
      </c>
      <c r="L49" s="75">
        <v>1</v>
      </c>
      <c r="M49" s="24">
        <v>0</v>
      </c>
      <c r="N49" s="76">
        <v>1</v>
      </c>
      <c r="O49" s="138">
        <v>0</v>
      </c>
      <c r="P49" s="24" t="str">
        <f>+P48</f>
        <v>003 01</v>
      </c>
    </row>
    <row r="50" spans="1:17" ht="111" customHeight="1" x14ac:dyDescent="0.3">
      <c r="A50" s="18" t="s">
        <v>13</v>
      </c>
      <c r="B50" s="18" t="s">
        <v>27</v>
      </c>
      <c r="C50" s="20" t="s">
        <v>80</v>
      </c>
      <c r="D50" s="19" t="s">
        <v>29</v>
      </c>
      <c r="E50" s="21" t="s">
        <v>81</v>
      </c>
      <c r="F50" s="22">
        <v>50000</v>
      </c>
      <c r="G50" s="23">
        <v>0</v>
      </c>
      <c r="H50" s="23">
        <f t="shared" si="5"/>
        <v>50000</v>
      </c>
      <c r="I50" s="127">
        <v>0</v>
      </c>
      <c r="J50" s="18" t="s">
        <v>122</v>
      </c>
      <c r="K50" s="30">
        <v>2</v>
      </c>
      <c r="L50" s="30">
        <v>1</v>
      </c>
      <c r="M50" s="24">
        <v>0</v>
      </c>
      <c r="N50" s="31">
        <v>1</v>
      </c>
      <c r="O50" s="138">
        <v>0</v>
      </c>
      <c r="P50" s="24" t="s">
        <v>12</v>
      </c>
    </row>
    <row r="51" spans="1:17" ht="111.6" customHeight="1" x14ac:dyDescent="0.3">
      <c r="A51" s="19" t="s">
        <v>13</v>
      </c>
      <c r="B51" s="19" t="s">
        <v>27</v>
      </c>
      <c r="C51" s="27"/>
      <c r="D51" s="19" t="s">
        <v>29</v>
      </c>
      <c r="E51" s="21" t="s">
        <v>82</v>
      </c>
      <c r="F51" s="28">
        <v>50000</v>
      </c>
      <c r="G51" s="53">
        <v>108000</v>
      </c>
      <c r="H51" s="53">
        <f t="shared" si="5"/>
        <v>158000</v>
      </c>
      <c r="I51" s="127">
        <v>157405.98000000001</v>
      </c>
      <c r="J51" s="19" t="s">
        <v>123</v>
      </c>
      <c r="K51" s="24">
        <v>0</v>
      </c>
      <c r="L51" s="24">
        <v>1</v>
      </c>
      <c r="M51" s="24">
        <v>0</v>
      </c>
      <c r="N51" s="25">
        <v>1</v>
      </c>
      <c r="O51" s="138">
        <v>1</v>
      </c>
      <c r="P51" s="24" t="s">
        <v>12</v>
      </c>
    </row>
    <row r="52" spans="1:17" s="10" customFormat="1" ht="84" customHeight="1" x14ac:dyDescent="0.3">
      <c r="A52" s="29" t="s">
        <v>246</v>
      </c>
      <c r="B52" s="29" t="s">
        <v>247</v>
      </c>
      <c r="C52" s="77" t="s">
        <v>248</v>
      </c>
      <c r="D52" s="29" t="s">
        <v>101</v>
      </c>
      <c r="E52" s="78" t="s">
        <v>249</v>
      </c>
      <c r="F52" s="79">
        <v>0</v>
      </c>
      <c r="G52" s="110">
        <v>0</v>
      </c>
      <c r="H52" s="111">
        <v>0</v>
      </c>
      <c r="I52" s="131">
        <v>212899.78</v>
      </c>
      <c r="J52" s="80" t="s">
        <v>250</v>
      </c>
      <c r="K52" s="81">
        <v>0</v>
      </c>
      <c r="L52" s="81">
        <v>0</v>
      </c>
      <c r="M52" s="81">
        <v>0</v>
      </c>
      <c r="N52" s="81">
        <v>0</v>
      </c>
      <c r="O52" s="139">
        <v>2</v>
      </c>
      <c r="P52" s="81" t="s">
        <v>12</v>
      </c>
      <c r="Q52" s="11"/>
    </row>
    <row r="53" spans="1:17" s="7" customFormat="1" ht="39.6" x14ac:dyDescent="0.3">
      <c r="A53" s="49" t="s">
        <v>13</v>
      </c>
      <c r="B53" s="49" t="s">
        <v>75</v>
      </c>
      <c r="C53" s="20" t="s">
        <v>155</v>
      </c>
      <c r="D53" s="49" t="s">
        <v>77</v>
      </c>
      <c r="E53" s="50" t="s">
        <v>156</v>
      </c>
      <c r="F53" s="58">
        <v>515000</v>
      </c>
      <c r="G53" s="59">
        <v>0</v>
      </c>
      <c r="H53" s="58">
        <f>F53+G53</f>
        <v>515000</v>
      </c>
      <c r="I53" s="132">
        <v>0</v>
      </c>
      <c r="J53" s="18" t="s">
        <v>228</v>
      </c>
      <c r="K53" s="30">
        <v>3</v>
      </c>
      <c r="L53" s="30">
        <v>0</v>
      </c>
      <c r="M53" s="24">
        <v>0</v>
      </c>
      <c r="N53" s="31">
        <v>0</v>
      </c>
      <c r="O53" s="138">
        <v>0</v>
      </c>
      <c r="P53" s="82" t="s">
        <v>12</v>
      </c>
    </row>
    <row r="54" spans="1:17" s="7" customFormat="1" ht="39.6" x14ac:dyDescent="0.3">
      <c r="A54" s="51"/>
      <c r="B54" s="51"/>
      <c r="C54" s="27"/>
      <c r="D54" s="51"/>
      <c r="E54" s="52"/>
      <c r="F54" s="43"/>
      <c r="G54" s="39"/>
      <c r="H54" s="43"/>
      <c r="I54" s="129"/>
      <c r="J54" s="18" t="s">
        <v>229</v>
      </c>
      <c r="K54" s="30">
        <v>0</v>
      </c>
      <c r="L54" s="30">
        <v>1</v>
      </c>
      <c r="M54" s="24">
        <v>0</v>
      </c>
      <c r="N54" s="31">
        <v>1</v>
      </c>
      <c r="O54" s="138">
        <v>0</v>
      </c>
      <c r="P54" s="83"/>
    </row>
    <row r="55" spans="1:17" s="7" customFormat="1" ht="84.75" customHeight="1" x14ac:dyDescent="0.3">
      <c r="A55" s="19" t="s">
        <v>7</v>
      </c>
      <c r="B55" s="19" t="s">
        <v>8</v>
      </c>
      <c r="C55" s="26"/>
      <c r="D55" s="19" t="s">
        <v>10</v>
      </c>
      <c r="E55" s="21" t="s">
        <v>157</v>
      </c>
      <c r="F55" s="22">
        <v>75000</v>
      </c>
      <c r="G55" s="23">
        <v>0</v>
      </c>
      <c r="H55" s="22">
        <f t="shared" ref="H55:H62" si="6">F55+G55</f>
        <v>75000</v>
      </c>
      <c r="I55" s="121">
        <v>0</v>
      </c>
      <c r="J55" s="18" t="s">
        <v>153</v>
      </c>
      <c r="K55" s="30">
        <v>0</v>
      </c>
      <c r="L55" s="30">
        <v>100</v>
      </c>
      <c r="M55" s="24">
        <v>0</v>
      </c>
      <c r="N55" s="31">
        <v>100</v>
      </c>
      <c r="O55" s="138">
        <v>0</v>
      </c>
      <c r="P55" s="24" t="s">
        <v>12</v>
      </c>
    </row>
    <row r="56" spans="1:17" s="7" customFormat="1" ht="85.95" customHeight="1" x14ac:dyDescent="0.3">
      <c r="A56" s="19" t="s">
        <v>7</v>
      </c>
      <c r="B56" s="19" t="s">
        <v>8</v>
      </c>
      <c r="C56" s="27"/>
      <c r="D56" s="19" t="s">
        <v>10</v>
      </c>
      <c r="E56" s="21" t="s">
        <v>158</v>
      </c>
      <c r="F56" s="22">
        <v>80000</v>
      </c>
      <c r="G56" s="23">
        <v>0</v>
      </c>
      <c r="H56" s="22">
        <f t="shared" si="6"/>
        <v>80000</v>
      </c>
      <c r="I56" s="121">
        <v>0</v>
      </c>
      <c r="J56" s="18" t="s">
        <v>153</v>
      </c>
      <c r="K56" s="30">
        <v>100</v>
      </c>
      <c r="L56" s="30">
        <v>100</v>
      </c>
      <c r="M56" s="24">
        <v>0</v>
      </c>
      <c r="N56" s="31">
        <v>100</v>
      </c>
      <c r="O56" s="138">
        <v>0</v>
      </c>
      <c r="P56" s="24" t="s">
        <v>12</v>
      </c>
    </row>
    <row r="57" spans="1:17" ht="136.94999999999999" customHeight="1" x14ac:dyDescent="0.3">
      <c r="A57" s="19" t="s">
        <v>71</v>
      </c>
      <c r="B57" s="18" t="s">
        <v>72</v>
      </c>
      <c r="C57" s="20" t="s">
        <v>131</v>
      </c>
      <c r="D57" s="71" t="s">
        <v>73</v>
      </c>
      <c r="E57" s="45" t="s">
        <v>132</v>
      </c>
      <c r="F57" s="22">
        <v>150000</v>
      </c>
      <c r="G57" s="23">
        <v>0</v>
      </c>
      <c r="H57" s="22">
        <f t="shared" si="6"/>
        <v>150000</v>
      </c>
      <c r="I57" s="120">
        <v>6000</v>
      </c>
      <c r="J57" s="19" t="s">
        <v>148</v>
      </c>
      <c r="K57" s="24">
        <v>20</v>
      </c>
      <c r="L57" s="24">
        <v>15</v>
      </c>
      <c r="M57" s="24">
        <v>0</v>
      </c>
      <c r="N57" s="25">
        <v>15</v>
      </c>
      <c r="O57" s="138">
        <v>1</v>
      </c>
      <c r="P57" s="24" t="s">
        <v>12</v>
      </c>
    </row>
    <row r="58" spans="1:17" s="7" customFormat="1" ht="138.6" customHeight="1" x14ac:dyDescent="0.3">
      <c r="A58" s="19" t="s">
        <v>71</v>
      </c>
      <c r="B58" s="18" t="s">
        <v>72</v>
      </c>
      <c r="C58" s="27"/>
      <c r="D58" s="71" t="s">
        <v>73</v>
      </c>
      <c r="E58" s="66" t="s">
        <v>182</v>
      </c>
      <c r="F58" s="22">
        <v>100000</v>
      </c>
      <c r="G58" s="23">
        <v>0</v>
      </c>
      <c r="H58" s="22">
        <f t="shared" si="6"/>
        <v>100000</v>
      </c>
      <c r="I58" s="121">
        <v>0</v>
      </c>
      <c r="J58" s="19" t="s">
        <v>230</v>
      </c>
      <c r="K58" s="24">
        <v>3</v>
      </c>
      <c r="L58" s="24">
        <v>3</v>
      </c>
      <c r="M58" s="24">
        <v>0</v>
      </c>
      <c r="N58" s="25">
        <v>3</v>
      </c>
      <c r="O58" s="138">
        <v>0</v>
      </c>
      <c r="P58" s="24" t="str">
        <f>+P57</f>
        <v>003 01</v>
      </c>
    </row>
    <row r="59" spans="1:17" ht="97.2" customHeight="1" x14ac:dyDescent="0.3">
      <c r="A59" s="19" t="s">
        <v>71</v>
      </c>
      <c r="B59" s="19" t="s">
        <v>83</v>
      </c>
      <c r="C59" s="32" t="s">
        <v>84</v>
      </c>
      <c r="D59" s="19" t="s">
        <v>85</v>
      </c>
      <c r="E59" s="21" t="s">
        <v>86</v>
      </c>
      <c r="F59" s="22">
        <v>150000</v>
      </c>
      <c r="G59" s="23">
        <v>0</v>
      </c>
      <c r="H59" s="84">
        <f t="shared" si="6"/>
        <v>150000</v>
      </c>
      <c r="I59" s="133">
        <v>110910</v>
      </c>
      <c r="J59" s="85" t="s">
        <v>124</v>
      </c>
      <c r="K59" s="40">
        <v>20</v>
      </c>
      <c r="L59" s="24">
        <v>30</v>
      </c>
      <c r="M59" s="24">
        <v>0</v>
      </c>
      <c r="N59" s="25">
        <v>30</v>
      </c>
      <c r="O59" s="138">
        <v>20</v>
      </c>
      <c r="P59" s="24" t="s">
        <v>12</v>
      </c>
    </row>
    <row r="60" spans="1:17" ht="99" customHeight="1" x14ac:dyDescent="0.3">
      <c r="A60" s="19" t="s">
        <v>71</v>
      </c>
      <c r="B60" s="19" t="s">
        <v>83</v>
      </c>
      <c r="C60" s="20" t="s">
        <v>87</v>
      </c>
      <c r="D60" s="19" t="s">
        <v>85</v>
      </c>
      <c r="E60" s="21" t="s">
        <v>88</v>
      </c>
      <c r="F60" s="22">
        <v>1200000</v>
      </c>
      <c r="G60" s="23">
        <v>-45000</v>
      </c>
      <c r="H60" s="84">
        <f t="shared" si="6"/>
        <v>1155000</v>
      </c>
      <c r="I60" s="133">
        <v>686500</v>
      </c>
      <c r="J60" s="85" t="s">
        <v>125</v>
      </c>
      <c r="K60" s="24">
        <v>2290</v>
      </c>
      <c r="L60" s="24">
        <v>1400</v>
      </c>
      <c r="M60" s="24">
        <v>-50</v>
      </c>
      <c r="N60" s="25">
        <v>1350</v>
      </c>
      <c r="O60" s="138">
        <v>800</v>
      </c>
      <c r="P60" s="24" t="s">
        <v>12</v>
      </c>
    </row>
    <row r="61" spans="1:17" s="7" customFormat="1" ht="112.2" customHeight="1" x14ac:dyDescent="0.3">
      <c r="A61" s="65" t="s">
        <v>13</v>
      </c>
      <c r="B61" s="65" t="s">
        <v>45</v>
      </c>
      <c r="C61" s="27"/>
      <c r="D61" s="65" t="s">
        <v>46</v>
      </c>
      <c r="E61" s="86" t="s">
        <v>183</v>
      </c>
      <c r="F61" s="22">
        <v>200000</v>
      </c>
      <c r="G61" s="23">
        <v>0</v>
      </c>
      <c r="H61" s="84">
        <f t="shared" si="6"/>
        <v>200000</v>
      </c>
      <c r="I61" s="126">
        <v>143962.98000000001</v>
      </c>
      <c r="J61" s="85" t="s">
        <v>231</v>
      </c>
      <c r="K61" s="24">
        <v>60</v>
      </c>
      <c r="L61" s="24">
        <v>60</v>
      </c>
      <c r="M61" s="24">
        <v>0</v>
      </c>
      <c r="N61" s="25">
        <v>60</v>
      </c>
      <c r="O61" s="138">
        <v>43.19</v>
      </c>
      <c r="P61" s="24" t="str">
        <f>+P60</f>
        <v>003 01</v>
      </c>
    </row>
    <row r="62" spans="1:17" ht="66" x14ac:dyDescent="0.3">
      <c r="A62" s="87" t="s">
        <v>71</v>
      </c>
      <c r="B62" s="87" t="s">
        <v>83</v>
      </c>
      <c r="C62" s="20" t="s">
        <v>89</v>
      </c>
      <c r="D62" s="49" t="s">
        <v>85</v>
      </c>
      <c r="E62" s="50" t="s">
        <v>90</v>
      </c>
      <c r="F62" s="42">
        <v>400000</v>
      </c>
      <c r="G62" s="36">
        <v>0</v>
      </c>
      <c r="H62" s="36">
        <f t="shared" si="6"/>
        <v>400000</v>
      </c>
      <c r="I62" s="134">
        <v>189591.81</v>
      </c>
      <c r="J62" s="19" t="s">
        <v>232</v>
      </c>
      <c r="K62" s="40">
        <v>100</v>
      </c>
      <c r="L62" s="24">
        <v>32</v>
      </c>
      <c r="M62" s="24">
        <v>0</v>
      </c>
      <c r="N62" s="25">
        <v>32</v>
      </c>
      <c r="O62" s="138">
        <v>20</v>
      </c>
      <c r="P62" s="82" t="s">
        <v>12</v>
      </c>
    </row>
    <row r="63" spans="1:17" s="7" customFormat="1" ht="29.4" customHeight="1" x14ac:dyDescent="0.3">
      <c r="A63" s="88"/>
      <c r="B63" s="88"/>
      <c r="C63" s="27"/>
      <c r="D63" s="51"/>
      <c r="E63" s="52"/>
      <c r="F63" s="43"/>
      <c r="G63" s="39"/>
      <c r="H63" s="39"/>
      <c r="I63" s="125"/>
      <c r="J63" s="19" t="s">
        <v>233</v>
      </c>
      <c r="K63" s="40">
        <v>8</v>
      </c>
      <c r="L63" s="24">
        <v>5</v>
      </c>
      <c r="M63" s="24">
        <v>0</v>
      </c>
      <c r="N63" s="25">
        <v>5</v>
      </c>
      <c r="O63" s="138">
        <v>0</v>
      </c>
      <c r="P63" s="83"/>
    </row>
    <row r="64" spans="1:17" ht="99" customHeight="1" x14ac:dyDescent="0.3">
      <c r="A64" s="89" t="s">
        <v>71</v>
      </c>
      <c r="B64" s="19" t="s">
        <v>83</v>
      </c>
      <c r="C64" s="32" t="s">
        <v>91</v>
      </c>
      <c r="D64" s="19" t="s">
        <v>85</v>
      </c>
      <c r="E64" s="90" t="s">
        <v>251</v>
      </c>
      <c r="F64" s="91">
        <v>132000</v>
      </c>
      <c r="G64" s="23">
        <v>0</v>
      </c>
      <c r="H64" s="91">
        <f>F64+G64</f>
        <v>132000</v>
      </c>
      <c r="I64" s="133">
        <v>120059.41</v>
      </c>
      <c r="J64" s="19" t="s">
        <v>92</v>
      </c>
      <c r="K64" s="40">
        <v>10</v>
      </c>
      <c r="L64" s="40">
        <v>10</v>
      </c>
      <c r="M64" s="24">
        <v>0</v>
      </c>
      <c r="N64" s="41">
        <v>10</v>
      </c>
      <c r="O64" s="137">
        <v>10</v>
      </c>
      <c r="P64" s="24" t="s">
        <v>12</v>
      </c>
    </row>
    <row r="65" spans="1:16" ht="114" customHeight="1" x14ac:dyDescent="0.3">
      <c r="A65" s="89" t="s">
        <v>13</v>
      </c>
      <c r="B65" s="19" t="s">
        <v>45</v>
      </c>
      <c r="C65" s="32" t="s">
        <v>133</v>
      </c>
      <c r="D65" s="19" t="s">
        <v>67</v>
      </c>
      <c r="E65" s="90" t="s">
        <v>134</v>
      </c>
      <c r="F65" s="91">
        <v>100000</v>
      </c>
      <c r="G65" s="23">
        <v>-5000</v>
      </c>
      <c r="H65" s="91">
        <f>F65+G65</f>
        <v>95000</v>
      </c>
      <c r="I65" s="133">
        <v>0</v>
      </c>
      <c r="J65" s="19" t="s">
        <v>166</v>
      </c>
      <c r="K65" s="24">
        <v>20</v>
      </c>
      <c r="L65" s="24">
        <v>20</v>
      </c>
      <c r="M65" s="24">
        <v>0</v>
      </c>
      <c r="N65" s="25">
        <v>20</v>
      </c>
      <c r="O65" s="138">
        <v>0</v>
      </c>
      <c r="P65" s="24" t="s">
        <v>12</v>
      </c>
    </row>
    <row r="66" spans="1:16" ht="84.6" customHeight="1" x14ac:dyDescent="0.3">
      <c r="A66" s="18" t="s">
        <v>7</v>
      </c>
      <c r="B66" s="18" t="s">
        <v>8</v>
      </c>
      <c r="C66" s="20" t="s">
        <v>93</v>
      </c>
      <c r="D66" s="18" t="s">
        <v>10</v>
      </c>
      <c r="E66" s="92" t="s">
        <v>94</v>
      </c>
      <c r="F66" s="28">
        <v>1100000</v>
      </c>
      <c r="G66" s="23">
        <v>0</v>
      </c>
      <c r="H66" s="91">
        <f>F66+G66</f>
        <v>1100000</v>
      </c>
      <c r="I66" s="121">
        <v>0</v>
      </c>
      <c r="J66" s="18" t="s">
        <v>126</v>
      </c>
      <c r="K66" s="30">
        <v>0</v>
      </c>
      <c r="L66" s="30">
        <v>100</v>
      </c>
      <c r="M66" s="24">
        <v>0</v>
      </c>
      <c r="N66" s="30">
        <v>100</v>
      </c>
      <c r="O66" s="138">
        <v>0</v>
      </c>
      <c r="P66" s="30" t="s">
        <v>12</v>
      </c>
    </row>
    <row r="67" spans="1:16" ht="50.4" customHeight="1" x14ac:dyDescent="0.3">
      <c r="A67" s="33" t="s">
        <v>7</v>
      </c>
      <c r="B67" s="33" t="s">
        <v>24</v>
      </c>
      <c r="C67" s="26"/>
      <c r="D67" s="33" t="s">
        <v>24</v>
      </c>
      <c r="E67" s="34" t="s">
        <v>95</v>
      </c>
      <c r="F67" s="35">
        <v>758000</v>
      </c>
      <c r="G67" s="36">
        <v>0</v>
      </c>
      <c r="H67" s="35">
        <f>F67+G67</f>
        <v>758000</v>
      </c>
      <c r="I67" s="128">
        <v>370170.5</v>
      </c>
      <c r="J67" s="19" t="s">
        <v>215</v>
      </c>
      <c r="K67" s="24">
        <v>1</v>
      </c>
      <c r="L67" s="24">
        <v>1</v>
      </c>
      <c r="M67" s="24">
        <v>0</v>
      </c>
      <c r="N67" s="25">
        <v>1</v>
      </c>
      <c r="O67" s="138">
        <v>1</v>
      </c>
      <c r="P67" s="38" t="s">
        <v>12</v>
      </c>
    </row>
    <row r="68" spans="1:16" ht="43.2" customHeight="1" x14ac:dyDescent="0.3">
      <c r="A68" s="33"/>
      <c r="B68" s="33"/>
      <c r="C68" s="26"/>
      <c r="D68" s="33"/>
      <c r="E68" s="34"/>
      <c r="F68" s="35"/>
      <c r="G68" s="39"/>
      <c r="H68" s="35"/>
      <c r="I68" s="129"/>
      <c r="J68" s="19" t="s">
        <v>96</v>
      </c>
      <c r="K68" s="24">
        <v>0</v>
      </c>
      <c r="L68" s="24">
        <v>0</v>
      </c>
      <c r="M68" s="24">
        <v>0</v>
      </c>
      <c r="N68" s="25">
        <v>0</v>
      </c>
      <c r="O68" s="138">
        <v>0</v>
      </c>
      <c r="P68" s="38"/>
    </row>
    <row r="69" spans="1:16" ht="113.4" customHeight="1" x14ac:dyDescent="0.3">
      <c r="A69" s="19" t="s">
        <v>7</v>
      </c>
      <c r="B69" s="19" t="s">
        <v>97</v>
      </c>
      <c r="C69" s="26"/>
      <c r="D69" s="19" t="s">
        <v>24</v>
      </c>
      <c r="E69" s="90" t="s">
        <v>135</v>
      </c>
      <c r="F69" s="22">
        <v>19335930</v>
      </c>
      <c r="G69" s="23">
        <v>0</v>
      </c>
      <c r="H69" s="22">
        <f>F69+G69</f>
        <v>19335930</v>
      </c>
      <c r="I69" s="126">
        <v>1192409.28</v>
      </c>
      <c r="J69" s="19" t="s">
        <v>167</v>
      </c>
      <c r="K69" s="30">
        <v>1</v>
      </c>
      <c r="L69" s="30">
        <v>2</v>
      </c>
      <c r="M69" s="24">
        <v>0</v>
      </c>
      <c r="N69" s="31">
        <v>2</v>
      </c>
      <c r="O69" s="138">
        <v>0</v>
      </c>
      <c r="P69" s="24" t="s">
        <v>12</v>
      </c>
    </row>
    <row r="70" spans="1:16" s="7" customFormat="1" ht="112.95" customHeight="1" x14ac:dyDescent="0.3">
      <c r="A70" s="65" t="s">
        <v>13</v>
      </c>
      <c r="B70" s="65" t="s">
        <v>14</v>
      </c>
      <c r="C70" s="26"/>
      <c r="D70" s="65" t="s">
        <v>15</v>
      </c>
      <c r="E70" s="86" t="s">
        <v>184</v>
      </c>
      <c r="F70" s="22">
        <v>700000</v>
      </c>
      <c r="G70" s="23">
        <v>-7000</v>
      </c>
      <c r="H70" s="22">
        <f t="shared" ref="H70:H71" si="7">F70+G70</f>
        <v>693000</v>
      </c>
      <c r="I70" s="126">
        <v>0</v>
      </c>
      <c r="J70" s="112" t="s">
        <v>234</v>
      </c>
      <c r="K70" s="30">
        <v>0</v>
      </c>
      <c r="L70" s="30">
        <v>58</v>
      </c>
      <c r="M70" s="24">
        <v>0</v>
      </c>
      <c r="N70" s="31">
        <v>58</v>
      </c>
      <c r="O70" s="138">
        <v>0</v>
      </c>
      <c r="P70" s="24" t="str">
        <f>+P69</f>
        <v>003 01</v>
      </c>
    </row>
    <row r="71" spans="1:16" s="7" customFormat="1" ht="84" customHeight="1" x14ac:dyDescent="0.3">
      <c r="A71" s="19" t="s">
        <v>7</v>
      </c>
      <c r="B71" s="19" t="s">
        <v>8</v>
      </c>
      <c r="C71" s="26"/>
      <c r="D71" s="19" t="s">
        <v>10</v>
      </c>
      <c r="E71" s="90" t="s">
        <v>159</v>
      </c>
      <c r="F71" s="22">
        <v>2600000</v>
      </c>
      <c r="G71" s="23">
        <v>0</v>
      </c>
      <c r="H71" s="22">
        <f t="shared" si="7"/>
        <v>2600000</v>
      </c>
      <c r="I71" s="121">
        <v>0</v>
      </c>
      <c r="J71" s="18" t="s">
        <v>235</v>
      </c>
      <c r="K71" s="30">
        <v>0</v>
      </c>
      <c r="L71" s="30">
        <v>32</v>
      </c>
      <c r="M71" s="24">
        <v>0</v>
      </c>
      <c r="N71" s="31">
        <v>32</v>
      </c>
      <c r="O71" s="138">
        <v>0</v>
      </c>
      <c r="P71" s="24" t="s">
        <v>12</v>
      </c>
    </row>
    <row r="72" spans="1:16" s="7" customFormat="1" ht="84.6" customHeight="1" x14ac:dyDescent="0.3">
      <c r="A72" s="65" t="s">
        <v>7</v>
      </c>
      <c r="B72" s="65" t="s">
        <v>8</v>
      </c>
      <c r="C72" s="27"/>
      <c r="D72" s="65" t="s">
        <v>10</v>
      </c>
      <c r="E72" s="21" t="s">
        <v>185</v>
      </c>
      <c r="F72" s="22">
        <v>2000000</v>
      </c>
      <c r="G72" s="23">
        <v>0</v>
      </c>
      <c r="H72" s="22">
        <f>F72+G72</f>
        <v>2000000</v>
      </c>
      <c r="I72" s="121">
        <v>0</v>
      </c>
      <c r="J72" s="18" t="s">
        <v>107</v>
      </c>
      <c r="K72" s="30">
        <v>0</v>
      </c>
      <c r="L72" s="30">
        <v>17</v>
      </c>
      <c r="M72" s="24">
        <v>0</v>
      </c>
      <c r="N72" s="31">
        <v>17</v>
      </c>
      <c r="O72" s="138">
        <v>0</v>
      </c>
      <c r="P72" s="24" t="str">
        <f>+P71</f>
        <v>003 01</v>
      </c>
    </row>
    <row r="73" spans="1:16" ht="69" customHeight="1" x14ac:dyDescent="0.3">
      <c r="A73" s="33" t="s">
        <v>7</v>
      </c>
      <c r="B73" s="33" t="s">
        <v>99</v>
      </c>
      <c r="C73" s="20" t="s">
        <v>100</v>
      </c>
      <c r="D73" s="33" t="s">
        <v>101</v>
      </c>
      <c r="E73" s="34" t="s">
        <v>102</v>
      </c>
      <c r="F73" s="35">
        <v>1254000</v>
      </c>
      <c r="G73" s="36">
        <v>0</v>
      </c>
      <c r="H73" s="35">
        <f>F73+G73</f>
        <v>1254000</v>
      </c>
      <c r="I73" s="128">
        <v>823361.56</v>
      </c>
      <c r="J73" s="19" t="s">
        <v>103</v>
      </c>
      <c r="K73" s="24">
        <v>1</v>
      </c>
      <c r="L73" s="24">
        <v>1</v>
      </c>
      <c r="M73" s="24">
        <v>0</v>
      </c>
      <c r="N73" s="25">
        <v>1</v>
      </c>
      <c r="O73" s="138">
        <v>1</v>
      </c>
      <c r="P73" s="38" t="s">
        <v>12</v>
      </c>
    </row>
    <row r="74" spans="1:16" ht="74.400000000000006" customHeight="1" x14ac:dyDescent="0.3">
      <c r="A74" s="33"/>
      <c r="B74" s="33"/>
      <c r="C74" s="26"/>
      <c r="D74" s="33"/>
      <c r="E74" s="34"/>
      <c r="F74" s="35"/>
      <c r="G74" s="39"/>
      <c r="H74" s="35"/>
      <c r="I74" s="129"/>
      <c r="J74" s="19" t="s">
        <v>104</v>
      </c>
      <c r="K74" s="24">
        <v>79</v>
      </c>
      <c r="L74" s="24">
        <v>76</v>
      </c>
      <c r="M74" s="24">
        <v>0</v>
      </c>
      <c r="N74" s="24">
        <v>76</v>
      </c>
      <c r="O74" s="138">
        <v>76</v>
      </c>
      <c r="P74" s="38"/>
    </row>
    <row r="75" spans="1:16" s="7" customFormat="1" ht="87" customHeight="1" x14ac:dyDescent="0.3">
      <c r="A75" s="49" t="s">
        <v>7</v>
      </c>
      <c r="B75" s="49" t="s">
        <v>99</v>
      </c>
      <c r="C75" s="26"/>
      <c r="D75" s="49" t="s">
        <v>101</v>
      </c>
      <c r="E75" s="50" t="s">
        <v>186</v>
      </c>
      <c r="F75" s="42">
        <v>912100</v>
      </c>
      <c r="G75" s="36">
        <v>0</v>
      </c>
      <c r="H75" s="42">
        <f>F75+G75</f>
        <v>912100</v>
      </c>
      <c r="I75" s="128">
        <v>0</v>
      </c>
      <c r="J75" s="19" t="s">
        <v>103</v>
      </c>
      <c r="K75" s="47">
        <v>0</v>
      </c>
      <c r="L75" s="47">
        <v>1</v>
      </c>
      <c r="M75" s="24">
        <v>0</v>
      </c>
      <c r="N75" s="48">
        <v>1</v>
      </c>
      <c r="O75" s="138">
        <v>0</v>
      </c>
      <c r="P75" s="82" t="str">
        <f>+P73</f>
        <v>003 01</v>
      </c>
    </row>
    <row r="76" spans="1:16" s="7" customFormat="1" ht="87" customHeight="1" x14ac:dyDescent="0.3">
      <c r="A76" s="51"/>
      <c r="B76" s="51"/>
      <c r="C76" s="27"/>
      <c r="D76" s="51"/>
      <c r="E76" s="52"/>
      <c r="F76" s="43"/>
      <c r="G76" s="39"/>
      <c r="H76" s="43"/>
      <c r="I76" s="129"/>
      <c r="J76" s="19" t="s">
        <v>104</v>
      </c>
      <c r="K76" s="47">
        <v>0</v>
      </c>
      <c r="L76" s="47">
        <v>71</v>
      </c>
      <c r="M76" s="24">
        <v>0</v>
      </c>
      <c r="N76" s="48">
        <v>71</v>
      </c>
      <c r="O76" s="138">
        <v>0</v>
      </c>
      <c r="P76" s="83"/>
    </row>
    <row r="77" spans="1:16" ht="85.95" customHeight="1" x14ac:dyDescent="0.3">
      <c r="A77" s="89" t="s">
        <v>7</v>
      </c>
      <c r="B77" s="19" t="s">
        <v>99</v>
      </c>
      <c r="C77" s="32" t="s">
        <v>136</v>
      </c>
      <c r="D77" s="19" t="s">
        <v>140</v>
      </c>
      <c r="E77" s="90" t="s">
        <v>137</v>
      </c>
      <c r="F77" s="91">
        <v>10000</v>
      </c>
      <c r="G77" s="23">
        <v>0</v>
      </c>
      <c r="H77" s="91">
        <f>F77+G77</f>
        <v>10000</v>
      </c>
      <c r="I77" s="133">
        <v>0</v>
      </c>
      <c r="J77" s="19" t="s">
        <v>216</v>
      </c>
      <c r="K77" s="24">
        <v>0</v>
      </c>
      <c r="L77" s="24">
        <v>4</v>
      </c>
      <c r="M77" s="24">
        <v>0</v>
      </c>
      <c r="N77" s="25">
        <v>4</v>
      </c>
      <c r="O77" s="138">
        <v>0</v>
      </c>
      <c r="P77" s="24" t="s">
        <v>146</v>
      </c>
    </row>
    <row r="78" spans="1:16" s="7" customFormat="1" ht="111.6" customHeight="1" x14ac:dyDescent="0.3">
      <c r="A78" s="18" t="s">
        <v>7</v>
      </c>
      <c r="B78" s="18" t="s">
        <v>97</v>
      </c>
      <c r="C78" s="93" t="s">
        <v>210</v>
      </c>
      <c r="D78" s="94" t="s">
        <v>187</v>
      </c>
      <c r="E78" s="90" t="s">
        <v>188</v>
      </c>
      <c r="F78" s="91">
        <v>144500</v>
      </c>
      <c r="G78" s="23">
        <v>0</v>
      </c>
      <c r="H78" s="91">
        <f>F78+G78</f>
        <v>144500</v>
      </c>
      <c r="I78" s="135">
        <v>0</v>
      </c>
      <c r="J78" s="18" t="s">
        <v>236</v>
      </c>
      <c r="K78" s="30">
        <v>0</v>
      </c>
      <c r="L78" s="30">
        <v>15</v>
      </c>
      <c r="M78" s="24">
        <v>0</v>
      </c>
      <c r="N78" s="31">
        <v>15</v>
      </c>
      <c r="O78" s="138">
        <v>0</v>
      </c>
      <c r="P78" s="24" t="s">
        <v>146</v>
      </c>
    </row>
    <row r="79" spans="1:16" ht="86.4" customHeight="1" x14ac:dyDescent="0.3">
      <c r="A79" s="19" t="s">
        <v>7</v>
      </c>
      <c r="B79" s="19" t="s">
        <v>99</v>
      </c>
      <c r="C79" s="93" t="s">
        <v>106</v>
      </c>
      <c r="D79" s="18" t="s">
        <v>101</v>
      </c>
      <c r="E79" s="95" t="s">
        <v>189</v>
      </c>
      <c r="F79" s="28">
        <v>2803000</v>
      </c>
      <c r="G79" s="23">
        <v>0</v>
      </c>
      <c r="H79" s="96">
        <f>F79+G79</f>
        <v>2803000</v>
      </c>
      <c r="I79" s="133">
        <v>1735906.26</v>
      </c>
      <c r="J79" s="85" t="s">
        <v>127</v>
      </c>
      <c r="K79" s="24">
        <v>50</v>
      </c>
      <c r="L79" s="24">
        <v>50</v>
      </c>
      <c r="M79" s="24">
        <v>0</v>
      </c>
      <c r="N79" s="25">
        <v>50</v>
      </c>
      <c r="O79" s="138">
        <v>50</v>
      </c>
      <c r="P79" s="24" t="s">
        <v>12</v>
      </c>
    </row>
    <row r="80" spans="1:16" s="7" customFormat="1" ht="43.5" customHeight="1" x14ac:dyDescent="0.3">
      <c r="A80" s="33" t="s">
        <v>7</v>
      </c>
      <c r="B80" s="33" t="s">
        <v>99</v>
      </c>
      <c r="C80" s="97" t="s">
        <v>141</v>
      </c>
      <c r="D80" s="33" t="s">
        <v>142</v>
      </c>
      <c r="E80" s="34" t="s">
        <v>138</v>
      </c>
      <c r="F80" s="35">
        <v>173800</v>
      </c>
      <c r="G80" s="36">
        <v>0</v>
      </c>
      <c r="H80" s="35">
        <f>F80+G80</f>
        <v>173800</v>
      </c>
      <c r="I80" s="132">
        <v>192266.23999999999</v>
      </c>
      <c r="J80" s="19" t="s">
        <v>168</v>
      </c>
      <c r="K80" s="30">
        <v>20</v>
      </c>
      <c r="L80" s="30">
        <v>20</v>
      </c>
      <c r="M80" s="24">
        <v>0</v>
      </c>
      <c r="N80" s="31">
        <v>20</v>
      </c>
      <c r="O80" s="138">
        <v>20</v>
      </c>
      <c r="P80" s="38" t="s">
        <v>12</v>
      </c>
    </row>
    <row r="81" spans="1:16" s="7" customFormat="1" ht="60" customHeight="1" x14ac:dyDescent="0.3">
      <c r="A81" s="33"/>
      <c r="B81" s="33"/>
      <c r="C81" s="97"/>
      <c r="D81" s="33"/>
      <c r="E81" s="34"/>
      <c r="F81" s="35"/>
      <c r="G81" s="59"/>
      <c r="H81" s="35"/>
      <c r="I81" s="132"/>
      <c r="J81" s="19" t="s">
        <v>169</v>
      </c>
      <c r="K81" s="30">
        <v>9</v>
      </c>
      <c r="L81" s="30">
        <v>9</v>
      </c>
      <c r="M81" s="24">
        <v>0</v>
      </c>
      <c r="N81" s="31">
        <v>9</v>
      </c>
      <c r="O81" s="138">
        <v>9</v>
      </c>
      <c r="P81" s="38"/>
    </row>
    <row r="82" spans="1:16" s="7" customFormat="1" ht="43.95" customHeight="1" x14ac:dyDescent="0.3">
      <c r="A82" s="33"/>
      <c r="B82" s="33"/>
      <c r="C82" s="97"/>
      <c r="D82" s="33"/>
      <c r="E82" s="34"/>
      <c r="F82" s="35"/>
      <c r="G82" s="59"/>
      <c r="H82" s="35"/>
      <c r="I82" s="132"/>
      <c r="J82" s="19" t="s">
        <v>217</v>
      </c>
      <c r="K82" s="30">
        <v>1</v>
      </c>
      <c r="L82" s="30">
        <v>1</v>
      </c>
      <c r="M82" s="24">
        <v>0</v>
      </c>
      <c r="N82" s="31">
        <v>1</v>
      </c>
      <c r="O82" s="138">
        <v>1</v>
      </c>
      <c r="P82" s="38"/>
    </row>
    <row r="83" spans="1:16" s="7" customFormat="1" ht="50.4" customHeight="1" x14ac:dyDescent="0.3">
      <c r="A83" s="33"/>
      <c r="B83" s="33"/>
      <c r="C83" s="97"/>
      <c r="D83" s="33"/>
      <c r="E83" s="34"/>
      <c r="F83" s="35"/>
      <c r="G83" s="39"/>
      <c r="H83" s="35"/>
      <c r="I83" s="129"/>
      <c r="J83" s="18" t="s">
        <v>218</v>
      </c>
      <c r="K83" s="30">
        <v>6</v>
      </c>
      <c r="L83" s="30">
        <v>6</v>
      </c>
      <c r="M83" s="24">
        <v>0</v>
      </c>
      <c r="N83" s="31">
        <v>6</v>
      </c>
      <c r="O83" s="138">
        <v>6</v>
      </c>
      <c r="P83" s="38"/>
    </row>
    <row r="84" spans="1:16" s="7" customFormat="1" ht="50.4" customHeight="1" x14ac:dyDescent="0.3">
      <c r="A84" s="33" t="s">
        <v>7</v>
      </c>
      <c r="B84" s="33" t="s">
        <v>99</v>
      </c>
      <c r="C84" s="97"/>
      <c r="D84" s="33" t="s">
        <v>142</v>
      </c>
      <c r="E84" s="34" t="s">
        <v>190</v>
      </c>
      <c r="F84" s="35">
        <v>720250</v>
      </c>
      <c r="G84" s="36">
        <v>0</v>
      </c>
      <c r="H84" s="35">
        <f>F84+G84</f>
        <v>720250</v>
      </c>
      <c r="I84" s="128">
        <v>0</v>
      </c>
      <c r="J84" s="19" t="s">
        <v>168</v>
      </c>
      <c r="K84" s="30">
        <v>0</v>
      </c>
      <c r="L84" s="30">
        <v>20</v>
      </c>
      <c r="M84" s="24">
        <v>0</v>
      </c>
      <c r="N84" s="31">
        <v>20</v>
      </c>
      <c r="O84" s="138">
        <v>0</v>
      </c>
      <c r="P84" s="82" t="str">
        <f>+P80</f>
        <v>003 01</v>
      </c>
    </row>
    <row r="85" spans="1:16" s="7" customFormat="1" ht="55.2" customHeight="1" x14ac:dyDescent="0.3">
      <c r="A85" s="33"/>
      <c r="B85" s="33"/>
      <c r="C85" s="97"/>
      <c r="D85" s="33"/>
      <c r="E85" s="34"/>
      <c r="F85" s="35"/>
      <c r="G85" s="59"/>
      <c r="H85" s="35"/>
      <c r="I85" s="132"/>
      <c r="J85" s="19" t="s">
        <v>169</v>
      </c>
      <c r="K85" s="30">
        <v>0</v>
      </c>
      <c r="L85" s="30">
        <v>9</v>
      </c>
      <c r="M85" s="24">
        <v>0</v>
      </c>
      <c r="N85" s="31">
        <v>9</v>
      </c>
      <c r="O85" s="138">
        <v>0</v>
      </c>
      <c r="P85" s="98"/>
    </row>
    <row r="86" spans="1:16" s="7" customFormat="1" ht="50.4" customHeight="1" x14ac:dyDescent="0.3">
      <c r="A86" s="33"/>
      <c r="B86" s="33"/>
      <c r="C86" s="97"/>
      <c r="D86" s="33"/>
      <c r="E86" s="34"/>
      <c r="F86" s="35"/>
      <c r="G86" s="59"/>
      <c r="H86" s="35"/>
      <c r="I86" s="132"/>
      <c r="J86" s="19" t="s">
        <v>217</v>
      </c>
      <c r="K86" s="30">
        <v>0</v>
      </c>
      <c r="L86" s="30">
        <v>1</v>
      </c>
      <c r="M86" s="24">
        <v>0</v>
      </c>
      <c r="N86" s="31">
        <v>1</v>
      </c>
      <c r="O86" s="138">
        <v>0</v>
      </c>
      <c r="P86" s="98"/>
    </row>
    <row r="87" spans="1:16" s="7" customFormat="1" ht="85.2" customHeight="1" x14ac:dyDescent="0.3">
      <c r="A87" s="33"/>
      <c r="B87" s="33"/>
      <c r="C87" s="97"/>
      <c r="D87" s="33"/>
      <c r="E87" s="34"/>
      <c r="F87" s="35"/>
      <c r="G87" s="39"/>
      <c r="H87" s="35"/>
      <c r="I87" s="129"/>
      <c r="J87" s="18" t="s">
        <v>218</v>
      </c>
      <c r="K87" s="30">
        <v>0</v>
      </c>
      <c r="L87" s="30">
        <v>6</v>
      </c>
      <c r="M87" s="24">
        <v>0</v>
      </c>
      <c r="N87" s="31">
        <v>6</v>
      </c>
      <c r="O87" s="138">
        <v>0</v>
      </c>
      <c r="P87" s="83"/>
    </row>
    <row r="88" spans="1:16" ht="79.2" customHeight="1" x14ac:dyDescent="0.3">
      <c r="A88" s="33" t="s">
        <v>7</v>
      </c>
      <c r="B88" s="33" t="s">
        <v>99</v>
      </c>
      <c r="C88" s="20" t="s">
        <v>143</v>
      </c>
      <c r="D88" s="55" t="s">
        <v>144</v>
      </c>
      <c r="E88" s="34" t="s">
        <v>139</v>
      </c>
      <c r="F88" s="42">
        <v>12000</v>
      </c>
      <c r="G88" s="36">
        <v>300</v>
      </c>
      <c r="H88" s="42">
        <f>F88+G88</f>
        <v>12300</v>
      </c>
      <c r="I88" s="128">
        <v>11943.89</v>
      </c>
      <c r="J88" s="18" t="s">
        <v>98</v>
      </c>
      <c r="K88" s="30">
        <v>26</v>
      </c>
      <c r="L88" s="30">
        <v>30</v>
      </c>
      <c r="M88" s="24">
        <v>0</v>
      </c>
      <c r="N88" s="31">
        <v>30</v>
      </c>
      <c r="O88" s="138">
        <v>26</v>
      </c>
      <c r="P88" s="38" t="s">
        <v>12</v>
      </c>
    </row>
    <row r="89" spans="1:16" ht="66" customHeight="1" x14ac:dyDescent="0.3">
      <c r="A89" s="33"/>
      <c r="B89" s="33"/>
      <c r="C89" s="26"/>
      <c r="D89" s="57"/>
      <c r="E89" s="34"/>
      <c r="F89" s="58"/>
      <c r="G89" s="39"/>
      <c r="H89" s="58"/>
      <c r="I89" s="129"/>
      <c r="J89" s="18" t="s">
        <v>145</v>
      </c>
      <c r="K89" s="30">
        <v>5</v>
      </c>
      <c r="L89" s="30">
        <v>5</v>
      </c>
      <c r="M89" s="24">
        <v>0</v>
      </c>
      <c r="N89" s="31">
        <v>5</v>
      </c>
      <c r="O89" s="138">
        <v>5</v>
      </c>
      <c r="P89" s="38"/>
    </row>
    <row r="90" spans="1:16" s="7" customFormat="1" ht="124.2" customHeight="1" x14ac:dyDescent="0.3">
      <c r="A90" s="18" t="s">
        <v>13</v>
      </c>
      <c r="B90" s="18" t="s">
        <v>45</v>
      </c>
      <c r="C90" s="93" t="s">
        <v>211</v>
      </c>
      <c r="D90" s="18" t="s">
        <v>67</v>
      </c>
      <c r="E90" s="99" t="s">
        <v>191</v>
      </c>
      <c r="F90" s="100">
        <v>200000</v>
      </c>
      <c r="G90" s="23">
        <v>0</v>
      </c>
      <c r="H90" s="100">
        <f>F90+G90</f>
        <v>200000</v>
      </c>
      <c r="I90" s="136">
        <v>179999.43</v>
      </c>
      <c r="J90" s="18" t="s">
        <v>237</v>
      </c>
      <c r="K90" s="30">
        <v>1100</v>
      </c>
      <c r="L90" s="24">
        <v>6900</v>
      </c>
      <c r="M90" s="24">
        <v>0</v>
      </c>
      <c r="N90" s="31">
        <v>6900</v>
      </c>
      <c r="O90" s="138">
        <v>6900</v>
      </c>
      <c r="P90" s="24" t="str">
        <f>+P88</f>
        <v>003 01</v>
      </c>
    </row>
    <row r="91" spans="1:16" s="7" customFormat="1" ht="82.95" customHeight="1" x14ac:dyDescent="0.3">
      <c r="A91" s="19" t="s">
        <v>7</v>
      </c>
      <c r="B91" s="101" t="s">
        <v>99</v>
      </c>
      <c r="C91" s="93" t="s">
        <v>212</v>
      </c>
      <c r="D91" s="19" t="s">
        <v>160</v>
      </c>
      <c r="E91" s="102" t="s">
        <v>192</v>
      </c>
      <c r="F91" s="22">
        <v>590000</v>
      </c>
      <c r="G91" s="23">
        <v>-11000</v>
      </c>
      <c r="H91" s="100">
        <f t="shared" ref="H91:H96" si="8">F91+G91</f>
        <v>579000</v>
      </c>
      <c r="I91" s="121">
        <v>0</v>
      </c>
      <c r="J91" s="18" t="s">
        <v>170</v>
      </c>
      <c r="K91" s="30">
        <v>0</v>
      </c>
      <c r="L91" s="24">
        <v>78.87</v>
      </c>
      <c r="M91" s="24">
        <v>0</v>
      </c>
      <c r="N91" s="31">
        <v>78.87</v>
      </c>
      <c r="O91" s="138">
        <v>0</v>
      </c>
      <c r="P91" s="24" t="s">
        <v>12</v>
      </c>
    </row>
    <row r="92" spans="1:16" s="7" customFormat="1" ht="84" customHeight="1" x14ac:dyDescent="0.3">
      <c r="A92" s="19" t="s">
        <v>7</v>
      </c>
      <c r="B92" s="101" t="s">
        <v>99</v>
      </c>
      <c r="C92" s="32" t="s">
        <v>161</v>
      </c>
      <c r="D92" s="89" t="s">
        <v>162</v>
      </c>
      <c r="E92" s="21" t="s">
        <v>193</v>
      </c>
      <c r="F92" s="22">
        <v>315000</v>
      </c>
      <c r="G92" s="23">
        <v>0</v>
      </c>
      <c r="H92" s="100">
        <f t="shared" si="8"/>
        <v>315000</v>
      </c>
      <c r="I92" s="121">
        <v>302442.02</v>
      </c>
      <c r="J92" s="18" t="s">
        <v>171</v>
      </c>
      <c r="K92" s="30">
        <v>472</v>
      </c>
      <c r="L92" s="30">
        <v>472</v>
      </c>
      <c r="M92" s="24">
        <v>0</v>
      </c>
      <c r="N92" s="31">
        <v>472</v>
      </c>
      <c r="O92" s="138">
        <v>472</v>
      </c>
      <c r="P92" s="24" t="s">
        <v>12</v>
      </c>
    </row>
    <row r="93" spans="1:16" s="7" customFormat="1" ht="111" customHeight="1" x14ac:dyDescent="0.3">
      <c r="A93" s="89" t="s">
        <v>13</v>
      </c>
      <c r="B93" s="18" t="s">
        <v>27</v>
      </c>
      <c r="C93" s="93" t="s">
        <v>163</v>
      </c>
      <c r="D93" s="89" t="s">
        <v>105</v>
      </c>
      <c r="E93" s="103" t="s">
        <v>164</v>
      </c>
      <c r="F93" s="22">
        <v>400000</v>
      </c>
      <c r="G93" s="23">
        <v>0</v>
      </c>
      <c r="H93" s="100">
        <f t="shared" si="8"/>
        <v>400000</v>
      </c>
      <c r="I93" s="121">
        <v>0</v>
      </c>
      <c r="J93" s="18" t="s">
        <v>172</v>
      </c>
      <c r="K93" s="30">
        <v>0</v>
      </c>
      <c r="L93" s="30">
        <v>100</v>
      </c>
      <c r="M93" s="24">
        <v>0</v>
      </c>
      <c r="N93" s="31">
        <v>100</v>
      </c>
      <c r="O93" s="138">
        <v>0</v>
      </c>
      <c r="P93" s="24" t="s">
        <v>12</v>
      </c>
    </row>
    <row r="94" spans="1:16" ht="154.94999999999999" customHeight="1" x14ac:dyDescent="0.3">
      <c r="A94" s="19" t="s">
        <v>194</v>
      </c>
      <c r="B94" s="19" t="s">
        <v>195</v>
      </c>
      <c r="C94" s="32" t="s">
        <v>201</v>
      </c>
      <c r="D94" s="19" t="s">
        <v>202</v>
      </c>
      <c r="E94" s="21" t="s">
        <v>203</v>
      </c>
      <c r="F94" s="22">
        <v>500000</v>
      </c>
      <c r="G94" s="23">
        <v>0</v>
      </c>
      <c r="H94" s="100">
        <f t="shared" si="8"/>
        <v>500000</v>
      </c>
      <c r="I94" s="126">
        <v>500000</v>
      </c>
      <c r="J94" s="19" t="s">
        <v>199</v>
      </c>
      <c r="K94" s="24">
        <v>1</v>
      </c>
      <c r="L94" s="24">
        <v>1</v>
      </c>
      <c r="M94" s="24">
        <v>0</v>
      </c>
      <c r="N94" s="25">
        <v>1</v>
      </c>
      <c r="O94" s="138">
        <v>0</v>
      </c>
      <c r="P94" s="24" t="s">
        <v>200</v>
      </c>
    </row>
    <row r="95" spans="1:16" ht="126" customHeight="1" x14ac:dyDescent="0.3">
      <c r="A95" s="19" t="s">
        <v>194</v>
      </c>
      <c r="B95" s="19" t="s">
        <v>195</v>
      </c>
      <c r="C95" s="32" t="s">
        <v>196</v>
      </c>
      <c r="D95" s="19" t="s">
        <v>197</v>
      </c>
      <c r="E95" s="21" t="s">
        <v>198</v>
      </c>
      <c r="F95" s="22">
        <v>300000</v>
      </c>
      <c r="G95" s="23">
        <v>0</v>
      </c>
      <c r="H95" s="100">
        <f>F95+G95</f>
        <v>300000</v>
      </c>
      <c r="I95" s="126">
        <v>70000</v>
      </c>
      <c r="J95" s="19" t="s">
        <v>199</v>
      </c>
      <c r="K95" s="24">
        <v>9</v>
      </c>
      <c r="L95" s="24">
        <v>15</v>
      </c>
      <c r="M95" s="24">
        <v>0</v>
      </c>
      <c r="N95" s="25">
        <v>15</v>
      </c>
      <c r="O95" s="138">
        <v>3</v>
      </c>
      <c r="P95" s="24" t="s">
        <v>200</v>
      </c>
    </row>
    <row r="96" spans="1:16" ht="111.6" customHeight="1" x14ac:dyDescent="0.3">
      <c r="A96" s="19" t="s">
        <v>204</v>
      </c>
      <c r="B96" s="19" t="s">
        <v>205</v>
      </c>
      <c r="C96" s="32" t="s">
        <v>206</v>
      </c>
      <c r="D96" s="19" t="s">
        <v>53</v>
      </c>
      <c r="E96" s="21" t="s">
        <v>207</v>
      </c>
      <c r="F96" s="22">
        <v>590000</v>
      </c>
      <c r="G96" s="23">
        <v>0</v>
      </c>
      <c r="H96" s="100">
        <f t="shared" si="8"/>
        <v>590000</v>
      </c>
      <c r="I96" s="126">
        <v>0</v>
      </c>
      <c r="J96" s="19" t="s">
        <v>208</v>
      </c>
      <c r="K96" s="24">
        <v>1</v>
      </c>
      <c r="L96" s="24">
        <v>1</v>
      </c>
      <c r="M96" s="24">
        <v>0</v>
      </c>
      <c r="N96" s="25">
        <v>1</v>
      </c>
      <c r="O96" s="138">
        <v>0</v>
      </c>
      <c r="P96" s="24" t="s">
        <v>238</v>
      </c>
    </row>
  </sheetData>
  <mergeCells count="155">
    <mergeCell ref="E84:E87"/>
    <mergeCell ref="F84:F87"/>
    <mergeCell ref="G84:G87"/>
    <mergeCell ref="H84:H87"/>
    <mergeCell ref="A88:A89"/>
    <mergeCell ref="B88:B89"/>
    <mergeCell ref="C88:C89"/>
    <mergeCell ref="A80:A83"/>
    <mergeCell ref="B80:B83"/>
    <mergeCell ref="A75:A76"/>
    <mergeCell ref="B75:B76"/>
    <mergeCell ref="A84:A87"/>
    <mergeCell ref="B84:B87"/>
    <mergeCell ref="P2:P3"/>
    <mergeCell ref="B2:B3"/>
    <mergeCell ref="A2:A3"/>
    <mergeCell ref="C2:C3"/>
    <mergeCell ref="E2:E3"/>
    <mergeCell ref="F2:F3"/>
    <mergeCell ref="G2:G3"/>
    <mergeCell ref="H2:H3"/>
    <mergeCell ref="J2:J3"/>
    <mergeCell ref="I2:I3"/>
    <mergeCell ref="O2:O3"/>
    <mergeCell ref="L2:N2"/>
    <mergeCell ref="D2:D3"/>
    <mergeCell ref="P14:P15"/>
    <mergeCell ref="A14:A15"/>
    <mergeCell ref="A12:A13"/>
    <mergeCell ref="D12:D13"/>
    <mergeCell ref="E12:E13"/>
    <mergeCell ref="F12:F13"/>
    <mergeCell ref="P12:P13"/>
    <mergeCell ref="C4:C7"/>
    <mergeCell ref="C8:C10"/>
    <mergeCell ref="B14:B15"/>
    <mergeCell ref="F14:F15"/>
    <mergeCell ref="P20:P21"/>
    <mergeCell ref="D20:D21"/>
    <mergeCell ref="E20:E21"/>
    <mergeCell ref="H20:H21"/>
    <mergeCell ref="G20:G21"/>
    <mergeCell ref="F20:F21"/>
    <mergeCell ref="D39:D40"/>
    <mergeCell ref="E39:E40"/>
    <mergeCell ref="F39:F40"/>
    <mergeCell ref="G39:G40"/>
    <mergeCell ref="H39:H40"/>
    <mergeCell ref="I28:I29"/>
    <mergeCell ref="I39:I40"/>
    <mergeCell ref="A1:P1"/>
    <mergeCell ref="D73:D74"/>
    <mergeCell ref="E73:E74"/>
    <mergeCell ref="H88:H89"/>
    <mergeCell ref="G88:G89"/>
    <mergeCell ref="F88:F89"/>
    <mergeCell ref="D88:D89"/>
    <mergeCell ref="E88:E89"/>
    <mergeCell ref="G67:G68"/>
    <mergeCell ref="H67:H68"/>
    <mergeCell ref="D67:D68"/>
    <mergeCell ref="E67:E68"/>
    <mergeCell ref="F67:F68"/>
    <mergeCell ref="P39:P40"/>
    <mergeCell ref="B20:B21"/>
    <mergeCell ref="A20:A21"/>
    <mergeCell ref="B12:B13"/>
    <mergeCell ref="D14:D15"/>
    <mergeCell ref="E14:E15"/>
    <mergeCell ref="C12:C24"/>
    <mergeCell ref="P67:P68"/>
    <mergeCell ref="P88:P89"/>
    <mergeCell ref="A39:A40"/>
    <mergeCell ref="B39:B40"/>
    <mergeCell ref="K2:K3"/>
    <mergeCell ref="D80:D83"/>
    <mergeCell ref="E80:E83"/>
    <mergeCell ref="C80:C87"/>
    <mergeCell ref="C66:C72"/>
    <mergeCell ref="C60:C61"/>
    <mergeCell ref="C55:C56"/>
    <mergeCell ref="C35:C45"/>
    <mergeCell ref="C46:C49"/>
    <mergeCell ref="C50:C51"/>
    <mergeCell ref="G14:G15"/>
    <mergeCell ref="H14:H15"/>
    <mergeCell ref="G12:G13"/>
    <mergeCell ref="H12:H13"/>
    <mergeCell ref="C73:C76"/>
    <mergeCell ref="D75:D76"/>
    <mergeCell ref="E75:E76"/>
    <mergeCell ref="C57:C58"/>
    <mergeCell ref="I44:I45"/>
    <mergeCell ref="I53:I54"/>
    <mergeCell ref="H73:H74"/>
    <mergeCell ref="F80:F83"/>
    <mergeCell ref="D84:D87"/>
    <mergeCell ref="G80:G83"/>
    <mergeCell ref="P53:P54"/>
    <mergeCell ref="A28:A29"/>
    <mergeCell ref="B28:B29"/>
    <mergeCell ref="D28:D29"/>
    <mergeCell ref="E28:E29"/>
    <mergeCell ref="F28:F29"/>
    <mergeCell ref="G28:G29"/>
    <mergeCell ref="H28:H29"/>
    <mergeCell ref="A44:A45"/>
    <mergeCell ref="B44:B45"/>
    <mergeCell ref="D44:D45"/>
    <mergeCell ref="E44:E45"/>
    <mergeCell ref="F44:F45"/>
    <mergeCell ref="G44:G45"/>
    <mergeCell ref="H44:H45"/>
    <mergeCell ref="C25:C34"/>
    <mergeCell ref="I62:I63"/>
    <mergeCell ref="I67:I68"/>
    <mergeCell ref="I73:I74"/>
    <mergeCell ref="I75:I76"/>
    <mergeCell ref="I80:I83"/>
    <mergeCell ref="A53:A54"/>
    <mergeCell ref="B53:B54"/>
    <mergeCell ref="C53:C54"/>
    <mergeCell ref="D53:D54"/>
    <mergeCell ref="E53:E54"/>
    <mergeCell ref="F53:F54"/>
    <mergeCell ref="G53:G54"/>
    <mergeCell ref="H53:H54"/>
    <mergeCell ref="H80:H83"/>
    <mergeCell ref="F75:F76"/>
    <mergeCell ref="G75:G76"/>
    <mergeCell ref="H75:H76"/>
    <mergeCell ref="I84:I87"/>
    <mergeCell ref="I88:I89"/>
    <mergeCell ref="I12:I13"/>
    <mergeCell ref="I20:I21"/>
    <mergeCell ref="I14:I15"/>
    <mergeCell ref="P84:P87"/>
    <mergeCell ref="A62:A63"/>
    <mergeCell ref="B62:B63"/>
    <mergeCell ref="C62:C63"/>
    <mergeCell ref="D62:D63"/>
    <mergeCell ref="E62:E63"/>
    <mergeCell ref="F62:F63"/>
    <mergeCell ref="G62:G63"/>
    <mergeCell ref="H62:H63"/>
    <mergeCell ref="P62:P63"/>
    <mergeCell ref="A67:A68"/>
    <mergeCell ref="B67:B68"/>
    <mergeCell ref="B73:B74"/>
    <mergeCell ref="A73:A74"/>
    <mergeCell ref="P80:P83"/>
    <mergeCell ref="P73:P74"/>
    <mergeCell ref="F73:F74"/>
    <mergeCell ref="G73:G74"/>
    <mergeCell ref="P75:P76"/>
  </mergeCells>
  <phoneticPr fontId="2" type="noConversion"/>
  <pageMargins left="0.23622047244094491" right="0.23622047244094491" top="0.35433070866141736" bottom="0.35433070866141736" header="0" footer="0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2021-07-27T06:25:36Z</dcterms:modified>
</cp:coreProperties>
</file>