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24226"/>
  <xr:revisionPtr revIDLastSave="0" documentId="13_ncr:1_{B85F84C2-00CB-41B5-A52D-69C5329FD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4" i="1"/>
  <c r="M69" i="1"/>
  <c r="H76" i="1"/>
  <c r="M105" i="1"/>
  <c r="H113" i="1"/>
  <c r="M107" i="1"/>
  <c r="M106" i="1"/>
  <c r="M110" i="1"/>
  <c r="M111" i="1"/>
  <c r="M112" i="1"/>
  <c r="M109" i="1"/>
  <c r="H109" i="1"/>
  <c r="M108" i="1"/>
  <c r="H108" i="1"/>
  <c r="H107" i="1"/>
  <c r="H106" i="1"/>
  <c r="M103" i="1"/>
  <c r="M100" i="1"/>
  <c r="H69" i="1"/>
  <c r="H58" i="1"/>
  <c r="N50" i="1"/>
  <c r="H105" i="1"/>
  <c r="H103" i="1"/>
  <c r="H100" i="1"/>
  <c r="H73" i="1"/>
  <c r="H50" i="1" l="1"/>
  <c r="H51" i="1"/>
  <c r="H48" i="1"/>
  <c r="M5" i="1"/>
  <c r="M6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52" i="1"/>
  <c r="M53" i="1"/>
  <c r="M54" i="1"/>
  <c r="M55" i="1"/>
  <c r="M56" i="1"/>
  <c r="M57" i="1"/>
  <c r="M60" i="1"/>
  <c r="M61" i="1"/>
  <c r="M62" i="1"/>
  <c r="M63" i="1"/>
  <c r="M64" i="1"/>
  <c r="M65" i="1"/>
  <c r="M66" i="1"/>
  <c r="M67" i="1"/>
  <c r="M68" i="1"/>
  <c r="M70" i="1"/>
  <c r="M71" i="1"/>
  <c r="M72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1" i="1"/>
  <c r="M102" i="1"/>
  <c r="M104" i="1"/>
  <c r="H102" i="1"/>
  <c r="H104" i="1"/>
  <c r="H101" i="1"/>
  <c r="H99" i="1"/>
  <c r="H97" i="1"/>
  <c r="H93" i="1"/>
  <c r="H89" i="1"/>
  <c r="H88" i="1"/>
  <c r="H87" i="1"/>
  <c r="H86" i="1"/>
  <c r="H84" i="1"/>
  <c r="H82" i="1"/>
  <c r="H81" i="1"/>
  <c r="H79" i="1"/>
  <c r="H80" i="1"/>
  <c r="H78" i="1"/>
  <c r="H74" i="1"/>
  <c r="H75" i="1"/>
  <c r="H72" i="1"/>
  <c r="H70" i="1"/>
  <c r="H67" i="1"/>
  <c r="H68" i="1"/>
  <c r="H65" i="1"/>
  <c r="H66" i="1"/>
  <c r="H62" i="1"/>
  <c r="H63" i="1"/>
  <c r="H64" i="1"/>
  <c r="H60" i="1"/>
  <c r="H57" i="1"/>
  <c r="H55" i="1"/>
  <c r="H56" i="1"/>
  <c r="H52" i="1"/>
  <c r="H53" i="1"/>
  <c r="H54" i="1"/>
  <c r="H46" i="1"/>
  <c r="H44" i="1"/>
  <c r="H45" i="1"/>
  <c r="H43" i="1"/>
  <c r="H41" i="1"/>
  <c r="H40" i="1"/>
  <c r="H38" i="1"/>
  <c r="H39" i="1"/>
  <c r="H33" i="1"/>
  <c r="H34" i="1"/>
  <c r="H35" i="1"/>
  <c r="H36" i="1"/>
  <c r="H37" i="1"/>
  <c r="H32" i="1"/>
  <c r="H30" i="1"/>
  <c r="H29" i="1"/>
  <c r="H25" i="1"/>
  <c r="H26" i="1"/>
  <c r="H27" i="1"/>
  <c r="H28" i="1"/>
  <c r="H24" i="1"/>
  <c r="H20" i="1"/>
  <c r="H17" i="1"/>
  <c r="H18" i="1"/>
  <c r="H19" i="1"/>
  <c r="H16" i="1"/>
  <c r="H14" i="1"/>
  <c r="H12" i="1"/>
  <c r="H10" i="1"/>
  <c r="H11" i="1"/>
  <c r="H9" i="1"/>
  <c r="H8" i="1"/>
  <c r="H5" i="1"/>
  <c r="H6" i="1"/>
  <c r="H7" i="1"/>
  <c r="H4" i="1"/>
  <c r="N99" i="1" l="1"/>
  <c r="N100" i="1" s="1"/>
  <c r="N93" i="1"/>
  <c r="N84" i="1"/>
  <c r="N81" i="1"/>
  <c r="N79" i="1"/>
  <c r="N68" i="1"/>
  <c r="N69" i="1" s="1"/>
  <c r="N65" i="1"/>
  <c r="N55" i="1"/>
  <c r="N43" i="1"/>
  <c r="N44" i="1" l="1"/>
  <c r="N46" i="1" s="1"/>
  <c r="N48" i="1" s="1"/>
  <c r="N51" i="1" s="1"/>
  <c r="N45" i="1"/>
</calcChain>
</file>

<file path=xl/sharedStrings.xml><?xml version="1.0" encoding="utf-8"?>
<sst xmlns="http://schemas.openxmlformats.org/spreadsheetml/2006/main" count="604" uniqueCount="292">
  <si>
    <t>CILJ</t>
  </si>
  <si>
    <t>PRIORITET</t>
  </si>
  <si>
    <t>PROGRAM U PRORAČUNU</t>
  </si>
  <si>
    <t>NAČIN OSTVARENJA CILJA</t>
  </si>
  <si>
    <t>POKAZATELJ REZULTATA</t>
  </si>
  <si>
    <t>CILJANA VRIJEDNOST</t>
  </si>
  <si>
    <t>ORG. JEDINICA</t>
  </si>
  <si>
    <t>3. Ostvariti bolju kvalitetu života, javnih usluga te socijalnu uključenost svih skupina stanovništva grada</t>
  </si>
  <si>
    <t>3.2 Poboljšati pokrivenost socijalnim uslugama u gradu</t>
  </si>
  <si>
    <t>1400 Održavanje komunalne infrastrukture</t>
  </si>
  <si>
    <t>3.2.1 Poboljšanje postojeće infrastrukture</t>
  </si>
  <si>
    <t>A140001 Održavanje prometnica i mostova</t>
  </si>
  <si>
    <t>003 01</t>
  </si>
  <si>
    <t>2. Osigurati kvalitetno i održivo (ekološki prihvatljivo) upravljanje prostorom grada uz edukativno riješenu temeljnu infrastrukturu</t>
  </si>
  <si>
    <t>2.4 Promicati korištenje obnovljivih izvora energije</t>
  </si>
  <si>
    <t>2.4.2 Poticanje energetske učinkovitosti objekata u javnom i privatnom sektoru</t>
  </si>
  <si>
    <t>A140002 Održavanje i potrošnja javne rasvjete</t>
  </si>
  <si>
    <t>Broj održavanih rasvjetnih tijela   potrošnja sruje u kWh</t>
  </si>
  <si>
    <t>A140003 Javna higijena i zelenilo</t>
  </si>
  <si>
    <t>A140004 Održavanje vodoprivrednih objekata</t>
  </si>
  <si>
    <t>1401 Održavanje poslovnih, stambenih prostora, opreme i drugo</t>
  </si>
  <si>
    <t>A140001 Održavanje poslovnih, stambenih prostora, opreme i drugo</t>
  </si>
  <si>
    <t>A140002 Održavanje športskih objekata</t>
  </si>
  <si>
    <t xml:space="preserve">Broj objekata </t>
  </si>
  <si>
    <t>3.5 Poboljšati ponudu sadržaja u kulturi za sve stanovnike grada</t>
  </si>
  <si>
    <t>1402 Održavanje spomeničkih vrijednosti</t>
  </si>
  <si>
    <t>3.5.1 Obnoviti i revitalizirati spomenike kulturne baštine i ustanove od izrazite kulturne važnosti</t>
  </si>
  <si>
    <t>2.3 Omogućiti bolju prometnu povezanost i kvalitetu prometa i prometnica u gradu</t>
  </si>
  <si>
    <t>1500 Kapitalna ulaganja u komunalnu infrastrukturu</t>
  </si>
  <si>
    <t>2.3.1 Izgraditi ključne prometnice na području grada</t>
  </si>
  <si>
    <t>K150001 Izgradnja i dodatna ulaganja u prometnice i mostove</t>
  </si>
  <si>
    <t>K150002 Izgradnja javne rasvjete</t>
  </si>
  <si>
    <t>2.1 Osigurati potpunu (opravdanu) pokrivenost područja JLS vodovodnom i kanalizacijskom mrežom i sustavom pročišćavanja</t>
  </si>
  <si>
    <t>2.1.2. Završiti proces pročišćavanja otpadnih voda na način u potpunosti prihvatljiv za okoliš</t>
  </si>
  <si>
    <t>K150003 Izgradnja vodovoda i kanalizacije</t>
  </si>
  <si>
    <t>K150004 Uređenje groblja</t>
  </si>
  <si>
    <t>Broj zahvata po grobljima</t>
  </si>
  <si>
    <t>K150017 Aglomeracija Požega</t>
  </si>
  <si>
    <t>Stupanj dovršenosti realizacije projekta</t>
  </si>
  <si>
    <t>2. Osigurati kvalitetno i održivo (ekološki prihvatljivo) upravljanje prostorm grada uz edukativno riješenu temeljnu infrastrukturu</t>
  </si>
  <si>
    <t>K150018 Aglomeracija Požega - Pleternica</t>
  </si>
  <si>
    <t>2.2 Poboljšati sustav održivog gospodarenja otpadom u gradu Požegi</t>
  </si>
  <si>
    <t>2.2.3 Potaknuti dalji razvoj razvoj reciklažnih dvorišta i popratne infrastrukture</t>
  </si>
  <si>
    <t>K150020 Izgradnja komunalnih objekata na lokaciji Vinogradine</t>
  </si>
  <si>
    <t>K150021 Izgradnja infrastrukture u poduzetničkoj zoni</t>
  </si>
  <si>
    <t>Dužina izgrađene infrastrukture u km</t>
  </si>
  <si>
    <t>3.3 Omogućiti kvalitetnije redovno obrazovanje i odgoj u gradu</t>
  </si>
  <si>
    <t>1501 Kapitalna ulaganja u poslovne, stambene prostore, opremu i drugo</t>
  </si>
  <si>
    <t>3.3.3. Jačanje školske infrastrukture i postizanje standarda obrazovanja u osnovnim školama sukladno državnom pedagoškom standardu (rad u jednoj smjeni)</t>
  </si>
  <si>
    <t>A150001 Opremanje dječjih igrališta</t>
  </si>
  <si>
    <t>Broj novopostavljenih sadržaja</t>
  </si>
  <si>
    <t>K150002 Ulaganje u športske objekte</t>
  </si>
  <si>
    <t>Broj projekata u realizaciji</t>
  </si>
  <si>
    <t>K150007 Ulaganje u zgradu Gradskog kazališta</t>
  </si>
  <si>
    <t>Broj zahvata u prostoru</t>
  </si>
  <si>
    <t>K150008 Ulaganje u zgradu Gradske knjižnice i čitaonice</t>
  </si>
  <si>
    <t>K150012 Ulaganje u kapelice</t>
  </si>
  <si>
    <t>Broj obnovljenih kapelica</t>
  </si>
  <si>
    <t>K150013 Ulaganje u društvene domove</t>
  </si>
  <si>
    <t>K150014 Ulaganje u autobusna stajališta</t>
  </si>
  <si>
    <t>K150017 Ulaganje u poslovne i stambene prostore</t>
  </si>
  <si>
    <t>Broj zahvata nužnih intervencija</t>
  </si>
  <si>
    <t>2.2.2 Promicati razvrstavanje otpada u domaćinstvima</t>
  </si>
  <si>
    <t>3.5.2 Jačanje postojećih i razvijanje novih sadržaja u kulturi</t>
  </si>
  <si>
    <t>K150029 Projekt besplatnog bežičnog pristupa internetu "Hot spot"</t>
  </si>
  <si>
    <t>K150030 Rekonstrukcija rekreacijskog centra</t>
  </si>
  <si>
    <t>1.Omogućiti rast gospodarstva i otvaranje novih radnih mjesta u skladu s potrebama stanovnika i poduzetnika</t>
  </si>
  <si>
    <t>1.5  Povećati kvalitetu turističke ponude i osigurati veću prepoznatljivost grada na turističkom tržištu</t>
  </si>
  <si>
    <t>1.5.2 Poticati selektivne oblike turizma (eno, gastro, ciklo, kulturni, zdravstveni, ruralni i vjerski) koristeći gastro i eno baštinu, prirodna bogatstva i očuvani okoliš, cjelogodišnju sezonu, te postojeće sadržaje</t>
  </si>
  <si>
    <t xml:space="preserve">K150037 Uređenje Požeške kuće </t>
  </si>
  <si>
    <t>2.1 Osigurati potpunu (opravdanu) pokrivenost područja JLS vodovodnom i kanalizacijskom mrežom i sustarvom pročišćavanja</t>
  </si>
  <si>
    <t>1502 Ulaganje u prostorno-plansku dokumentaciju</t>
  </si>
  <si>
    <t>2.1.3 Izraditi studijsko-projektnu dokumentaciju za ključne projekta</t>
  </si>
  <si>
    <t>A150001 Geodetsko-katastarske usluge</t>
  </si>
  <si>
    <t>K150001 Prostorni planovi</t>
  </si>
  <si>
    <t>1503 Otkup zemljišta i objekata</t>
  </si>
  <si>
    <t xml:space="preserve">K150001 Otkup zemljišta </t>
  </si>
  <si>
    <t>K150002 Otkup objekata</t>
  </si>
  <si>
    <t>1.2 Unaprijediti tradicionalno snažne industrije grada Požege</t>
  </si>
  <si>
    <t>1601 Poticaji u poljoprivredi</t>
  </si>
  <si>
    <t>1.2.1 Oformiti sheme/programe poticanja gospodarstva i industrije (Privlačenje investicija i potpora postojećim poduzetnicima)</t>
  </si>
  <si>
    <t>A160001 Poticaji u poljoprivredi</t>
  </si>
  <si>
    <t>1602 Subvencije trgovačkim društvima</t>
  </si>
  <si>
    <t>A160001 Subvencija gradskog prijevoza</t>
  </si>
  <si>
    <t>1607 Poticanje zapošljavanja i razvoja poduzetništva</t>
  </si>
  <si>
    <t>T160001 Poticanje zapošljavanja i razvoj poduzetništva</t>
  </si>
  <si>
    <t>1608 Javni radovi u komunalnom gospodarstvu</t>
  </si>
  <si>
    <t>Broj korisnika programa</t>
  </si>
  <si>
    <t>2300 Kapitalna ulaganja u poslovne, stambene prostore, opremu i drugo kroz EU</t>
  </si>
  <si>
    <t>K230016 Rekonstrukcija i dogradnja DRC Vidovci</t>
  </si>
  <si>
    <t>K230020 Zelena urbana mobilnost</t>
  </si>
  <si>
    <t>3.1. Razviti održive modele zapošljavanja ranjivih skupina, nezaposlenih i tražitelja zaposlenja</t>
  </si>
  <si>
    <t>3.2 poboljšati pokrivenost socijalnim uslugama u gradu</t>
  </si>
  <si>
    <t>2305 Osiguravanje pomoćnika u nastavi za osobe s poteškoćama u razvoju</t>
  </si>
  <si>
    <t>3.2.2 Širenje mreže socijalnih usluga</t>
  </si>
  <si>
    <t>T230004 Projekt "Petica za dvoje - IV.faza"</t>
  </si>
  <si>
    <t>2.3.2 Kreirati i provesti rješenja za probleme prometa u  mirovanju i pješačkog prometa</t>
  </si>
  <si>
    <t>2315 Zaželi - zapošljavanje žena</t>
  </si>
  <si>
    <t>Stupanj dovršenosti projekta</t>
  </si>
  <si>
    <t>Dužina održavanja prometnica i mostova (km)</t>
  </si>
  <si>
    <t xml:space="preserve">Kvadratura održavanja zelenih površina (m2)                              </t>
  </si>
  <si>
    <t>Održavane vodne građevine-projekti</t>
  </si>
  <si>
    <t>Broj  poslovnih i stambenih prostora obuhv. nužnom sanacijom</t>
  </si>
  <si>
    <t>Godišnji broj spomenika kulturne baštine na kojima se izvode radovi uređenja/ broj izrađenih projekata</t>
  </si>
  <si>
    <t xml:space="preserve">Pokrivenost grada vodoopskrbom %                                                                                                                                                                             </t>
  </si>
  <si>
    <t>Broj novoizgrađenih autobusnih stajališta</t>
  </si>
  <si>
    <t>Broj korištenih poslovnih i stambenih prostora</t>
  </si>
  <si>
    <t>Površina pokrivenosti bežičnog pristupa internetu u m2</t>
  </si>
  <si>
    <t>Broj dodanih novih sadržaja</t>
  </si>
  <si>
    <t xml:space="preserve"> Površina  opremljenog multimedijom %</t>
  </si>
  <si>
    <t xml:space="preserve">Broj elaborata                         </t>
  </si>
  <si>
    <t>Broj izrađenih i usvojenih prostornih planova</t>
  </si>
  <si>
    <t>Broj otkupljenih zemljišta</t>
  </si>
  <si>
    <t>Broj otkupljenih objekata</t>
  </si>
  <si>
    <t>Broj danih poticaja u poljoprivredi</t>
  </si>
  <si>
    <t>Broj korisnika prijevoza</t>
  </si>
  <si>
    <t>Broj m2 rekonstruiranog dijela DRC Vidovci</t>
  </si>
  <si>
    <t>Broj teže zapošljivih žena zaposlenih kroz projekt</t>
  </si>
  <si>
    <t>A140001 Održavanje spomeničkih vrijednosti</t>
  </si>
  <si>
    <t xml:space="preserve">K150040 Nabava urbane opreme </t>
  </si>
  <si>
    <t>K150023 Uređenje Trga Sv. Terezije</t>
  </si>
  <si>
    <t xml:space="preserve">1600 Poticanje malog gospodarstva </t>
  </si>
  <si>
    <t xml:space="preserve">T160001 Subvencije za smještajne kapacitete na području grada Požege </t>
  </si>
  <si>
    <t xml:space="preserve">1609 Subvencije građanima </t>
  </si>
  <si>
    <t xml:space="preserve">A160001 Subvencioniranje uklanjanja azbestnog pokrova </t>
  </si>
  <si>
    <t xml:space="preserve">K230025 Požeške bolte </t>
  </si>
  <si>
    <t xml:space="preserve">2306 Poticanje ruralnog razvoja </t>
  </si>
  <si>
    <t xml:space="preserve">T230001 Lokalna akcijska grupa - LAG </t>
  </si>
  <si>
    <t xml:space="preserve">T230001 Požeški limači </t>
  </si>
  <si>
    <t xml:space="preserve">T230001 Projekt Export - expert </t>
  </si>
  <si>
    <t xml:space="preserve">1.4.2. Umrežavanje lokalnih poljoprivrednih proizvođača </t>
  </si>
  <si>
    <t xml:space="preserve">2320 Program unaprijeđenja usluga za djecu u sustavu ranog i predškolskog odgoja i obrazovanja </t>
  </si>
  <si>
    <t xml:space="preserve">3.3.1. Poboljšati prostorne i ljudske kapacitete za predškolski odgoj </t>
  </si>
  <si>
    <t xml:space="preserve">2321 Program podrške socijalnom uključivanju i zapošljavanju marginaliziranih skupina </t>
  </si>
  <si>
    <t xml:space="preserve">3.1.2. Razvoj lokalno prilagođenih programa samozapošljavanja u skladu s partnerskim principima </t>
  </si>
  <si>
    <t xml:space="preserve">003 01 </t>
  </si>
  <si>
    <t xml:space="preserve">Broj elemenata urbane opeme </t>
  </si>
  <si>
    <t xml:space="preserve">Broj poticaja </t>
  </si>
  <si>
    <t>3.3.3 Jačanje školske infrastrukture i postizanje standarda obrazovanja u osnovnim školama</t>
  </si>
  <si>
    <t>K150023 Energetski ekološki učinkovita javna rasvjeta</t>
  </si>
  <si>
    <t>Stupanj dovršenosti</t>
  </si>
  <si>
    <t>K150044 Rekonstrukcija stropnog oslika u kući Arch</t>
  </si>
  <si>
    <t xml:space="preserve">Stupanj realizacije </t>
  </si>
  <si>
    <t>Broj izrađenih dokumenata</t>
  </si>
  <si>
    <t>1505 Sanacija klizišta</t>
  </si>
  <si>
    <t>A150001 Sanacija klizišta</t>
  </si>
  <si>
    <t>T150003 IKT sustav prometnog upravljanja i održavanja nerazvrstanih cesta</t>
  </si>
  <si>
    <t>3.2.1. Poboljšanje postojeće infrastrukture</t>
  </si>
  <si>
    <t>2334 Školske prehrane</t>
  </si>
  <si>
    <t>3.2.2. Širenje mreže
socijalnih usluga</t>
  </si>
  <si>
    <t>2335 Implementacija sustava video nadzora javnih površina</t>
  </si>
  <si>
    <t>T350001 Implementacija sustava video nadzora javnih površina</t>
  </si>
  <si>
    <t xml:space="preserve">K150045 Izgradnja dvorane uz osnovnu školu Antuna Kanižlića </t>
  </si>
  <si>
    <t>Broj zbrinjavanja</t>
  </si>
  <si>
    <t>Površina energetski obnovljenog prostora</t>
  </si>
  <si>
    <t>Broj učenika uključen u projekt</t>
  </si>
  <si>
    <t>Postotak građana uključen u projekt</t>
  </si>
  <si>
    <t>A140003 Održavanje mjesnih domova</t>
  </si>
  <si>
    <t>Broj domova</t>
  </si>
  <si>
    <t xml:space="preserve"> K150047 Ulaganje u objekta gradske uprave</t>
  </si>
  <si>
    <t>Broj lokacija</t>
  </si>
  <si>
    <t>K150050 Uređenje otvorenog dijela tržnice</t>
  </si>
  <si>
    <t>3.3.1. Poboljšati prostorne i ljudske kapacitete za predškolski odgoj</t>
  </si>
  <si>
    <t xml:space="preserve">K150051 Dogradnja dječjeg vrtića </t>
  </si>
  <si>
    <t>T160006 Sufinanciranje otvaranja kušaonica na području Grada Požege</t>
  </si>
  <si>
    <t>A160003 Subvencija za reciklažno dvorište</t>
  </si>
  <si>
    <t>K230029 Rasvjeta u dvorani T. Pirc</t>
  </si>
  <si>
    <t xml:space="preserve">K230031 Rekonstrukcija Trga Sv. Trojstva </t>
  </si>
  <si>
    <t>T230005 Projekt "Petica za dvoje - V.faza"</t>
  </si>
  <si>
    <t>3.1.2. Razvoj lokalno prilagođenih programa samozapošljavanja u skladu s partnerskim principima</t>
  </si>
  <si>
    <t>T230002 PUK50</t>
  </si>
  <si>
    <t>T230001 Nabava spremnika za odvojeno prikupljanje komunalnog otpada</t>
  </si>
  <si>
    <t>T230002 Naša školska užina II</t>
  </si>
  <si>
    <t>T150001 Izrada strategije izgradnja sustava oborinske odvodnje na području Grada Požege</t>
  </si>
  <si>
    <t xml:space="preserve">Tekući projekt T160005 Projekt javni radovi - uredimo naše parkove i igrališta </t>
  </si>
  <si>
    <t>2314 Ulaganje u razvoj ljudskih potencijala</t>
  </si>
  <si>
    <t>2322 Nabava spremnika za odvojeno prikupljanje komunalnog otpada</t>
  </si>
  <si>
    <t>2330 Energetska obnova javnih zgrada - Društveni domovi</t>
  </si>
  <si>
    <t>Broj rekonstruiranih (obnovlljenih) društvenih domova</t>
  </si>
  <si>
    <t xml:space="preserve">Održano stručnih sastanaka </t>
  </si>
  <si>
    <t>AKTIVNOST/ PROJEKT U PRORAČUNU</t>
  </si>
  <si>
    <t>4 01</t>
  </si>
  <si>
    <t>Broj projekata</t>
  </si>
  <si>
    <t xml:space="preserve">Broj kompleta projektne dokumentacije </t>
  </si>
  <si>
    <t>Broj kompleta projektne dokumentacije</t>
  </si>
  <si>
    <t>Broj realiziranih sanacija</t>
  </si>
  <si>
    <t>Broj sufinanciranih kušaonica</t>
  </si>
  <si>
    <t>Sudjelovanje u troškovima</t>
  </si>
  <si>
    <t>Stupanj izgrađenosti tribine</t>
  </si>
  <si>
    <t>Broj nezaposlenih osoba pripadnika NEET skupine</t>
  </si>
  <si>
    <t>Broj kupljenih spremnika za odvojeno prikupljanje komunalnog otpada</t>
  </si>
  <si>
    <t xml:space="preserve">IZMJENE I DOPUNE PLANA RAZVOJNIH PROGRAMA GRADA POŽEGE ZA 2021. GODINU </t>
  </si>
  <si>
    <t>PROMJENA</t>
  </si>
  <si>
    <t xml:space="preserve">I. REBALANS 2021. </t>
  </si>
  <si>
    <t xml:space="preserve">POLAZNA VRIJEDNOST </t>
  </si>
  <si>
    <t>I. REBALANS 2021.</t>
  </si>
  <si>
    <t xml:space="preserve">3. Ostvariti bolju kvalitetu života, javnih usluga te socijalnu uključenost svih skupina stanovništva grada
</t>
  </si>
  <si>
    <t>1504 Darivanje zemljišta</t>
  </si>
  <si>
    <t xml:space="preserve">3.2 poboljšati pokrivenost socijalnim uslugama u gradu
	</t>
  </si>
  <si>
    <t>K150002 Davanje zemljišta na dar</t>
  </si>
  <si>
    <t>Broj zemljišta</t>
  </si>
  <si>
    <t xml:space="preserve">3: Ostvariti bolju kvalitetu života, javnih usluga te socijalnu uključenost svih skupina stanovništva Grada
</t>
  </si>
  <si>
    <t>3.2. Poboljšati pokrivenost socijalnim uslugama u gradu</t>
  </si>
  <si>
    <t>3.2.2. Širenje mreže socijalnih usluga</t>
  </si>
  <si>
    <t xml:space="preserve"> T160002 Sanacija štete od prirodne nepogode</t>
  </si>
  <si>
    <t>Broj objekata</t>
  </si>
  <si>
    <t>Broj korisnika pomoći</t>
  </si>
  <si>
    <t>2337 Ulaganje u partnerska područja Požega-Kreševo</t>
  </si>
  <si>
    <t>K230001 Ulaganje u partnerska područja Požega-Kreševo</t>
  </si>
  <si>
    <t>2338 Ulaganje u stem područja</t>
  </si>
  <si>
    <t>T230001 STEM - MUSICLAB</t>
  </si>
  <si>
    <t>T230002 STEM - BETS</t>
  </si>
  <si>
    <t>T230001 Online youth big band Croatia</t>
  </si>
  <si>
    <t>2339 Online youth big band Croatia</t>
  </si>
  <si>
    <t>Broj edukacija</t>
  </si>
  <si>
    <t>Izrada projektne dokumentacije</t>
  </si>
  <si>
    <t>Broj organizacija civilnog društva uključenih u provedbu projekata</t>
  </si>
  <si>
    <t>Broj osoba mlađih od 25 godina koji će sudjelovati u provedbi projekta</t>
  </si>
  <si>
    <t>Stariji od 54 godine (Broj)</t>
  </si>
  <si>
    <t>Sudionici s invaliditetom (Broj)</t>
  </si>
  <si>
    <t>Broj aktivnosti za podizanje svijesti/javne kampanje (Broj)</t>
  </si>
  <si>
    <t>3.4. Poboljšati dostupnost i efikasnost pružanja usluga u zdravstvu</t>
  </si>
  <si>
    <t>3.4.2. Informirati sve relevantne dionike o uslugama u zdravstvu i važnosti promocije zdravlja</t>
  </si>
  <si>
    <t>Broj rekonstruiranih opremljenih objekata</t>
  </si>
  <si>
    <t>1604 Elementarne nepogode</t>
  </si>
  <si>
    <t>K150053 Izgradnja dječjeg vrtića u Mihaljevcima</t>
  </si>
  <si>
    <t>K150054 Izgradnja zgrade povijesnog arhiva</t>
  </si>
  <si>
    <t>K150055 Izgradnja dječjeg vrtića u Požegi</t>
  </si>
  <si>
    <t>T150006 Zaštita i očuvanje nepokretnog kulturnog dobra - Stari Grad Požega (Castrum di Posega)</t>
  </si>
  <si>
    <t>1506 Ulaganje u digitalnu transformaciju</t>
  </si>
  <si>
    <t>T150002 LIPP (Lokalna infrastruktura prometnih podataka Grada Požege) - I. faza</t>
  </si>
  <si>
    <t>K230030 Izgradnja tribine na stadionu Slavonije</t>
  </si>
  <si>
    <t>T230001 Pronađi me  - Neet vodilja</t>
  </si>
  <si>
    <t xml:space="preserve">T230002 Požeški limači - II. faza </t>
  </si>
  <si>
    <t xml:space="preserve">T230002 Nabava spremnika za odvojeno prikupljanje komunalnog otpada u dječjim vrtićima </t>
  </si>
  <si>
    <t>K290001 Energetska obnova zgrade društveni dom Novo Selo</t>
  </si>
  <si>
    <t>T230003 Naša školska užina III</t>
  </si>
  <si>
    <t>2340 Čitam</t>
  </si>
  <si>
    <t>2341 Zdravi odabir</t>
  </si>
  <si>
    <t>T230001 Zdravi odabir</t>
  </si>
  <si>
    <t>T230001 Čitam</t>
  </si>
  <si>
    <t>K150049 Projekt  WiFi4EU</t>
  </si>
  <si>
    <t>Broj projekata i programa u zdravstvenom sektoru koji su primili potporu (Broj)</t>
  </si>
  <si>
    <t>1. Omogućiti rast gospodarstva i otvaranje novih radnih mjesta u skladu s potrebama stanovnika i poduzetnika</t>
  </si>
  <si>
    <t>1.5. Povećati kvalitetu turističke ponude i osigurati veću prepoznatljivost grada na turističkom tržištu</t>
  </si>
  <si>
    <t>4000 Udruge u kulturi i ostala kulturna događanja</t>
  </si>
  <si>
    <t>1.5.2. Poticati selektivne oblike turizma (eno, gastro, ciklo, kulturni, zdravstveni, ruralni i vjerski) koristeći gastro i eno baštinu, prirodna bogatstva i očuvani okoliš, cjelogodišnju sezonu, te postojeće sadržaje</t>
  </si>
  <si>
    <t>T400013 Festival ˝Aurea fest˝</t>
  </si>
  <si>
    <t>Broj održanih manifestacija</t>
  </si>
  <si>
    <t>002 01</t>
  </si>
  <si>
    <t>1100 Turistička zajednica</t>
  </si>
  <si>
    <t>1.5.1. Unaprijediti gastronomsku ponudu koristeći postojeću gastronomsku i enološku baštinu</t>
  </si>
  <si>
    <t>T110002 Donacije za priredbe i manifestacije</t>
  </si>
  <si>
    <t>3. Ostvariti bolju kvalitetu života, javnih usluga te socijalnu uključenost svih skupina stanovništva Grada</t>
  </si>
  <si>
    <t>3.3. Omogućiti kvalitetnije redovno obrazovanje i odgoj u Gradu Požegi</t>
  </si>
  <si>
    <t>6000 Redovna djelatnost osnovnog školstva – zakonski standard</t>
  </si>
  <si>
    <t>K600002 Ulaganje u građevinske objekte osnovnog školstva</t>
  </si>
  <si>
    <t>Obnovljena zgrada škole</t>
  </si>
  <si>
    <t xml:space="preserve">002 04 </t>
  </si>
  <si>
    <t>004 01</t>
  </si>
  <si>
    <t xml:space="preserve">004 04 </t>
  </si>
  <si>
    <t>T160006 Projekt javni radovi - otklanjanje posljedica elementarne nepogode</t>
  </si>
  <si>
    <t xml:space="preserve">Izrađena tehnička dokumentacija            </t>
  </si>
  <si>
    <t>Program edukacije</t>
  </si>
  <si>
    <t xml:space="preserve">Površina uporabnog prostora  knjižnice - dograđeni dio u %                                                                                                  </t>
  </si>
  <si>
    <t>Broj zahvata prilagodbe prostora</t>
  </si>
  <si>
    <t>Stupanj realizacije izgradnje %</t>
  </si>
  <si>
    <t>Izrađena projektna dokumentacija</t>
  </si>
  <si>
    <t>Izrada projektne dokumentacije kpl</t>
  </si>
  <si>
    <t>Stupanj izgrađenosti %</t>
  </si>
  <si>
    <t>Broj danih poticaja za zapošljavanje i razvoj poduzetništva</t>
  </si>
  <si>
    <t>Broj poticaja</t>
  </si>
  <si>
    <t xml:space="preserve">Izrađena tehnička dokumentacija  </t>
  </si>
  <si>
    <t>Broj m2 rekonstruiranog dijela trga</t>
  </si>
  <si>
    <t xml:space="preserve">Broj provedenih projekata socijalne inkluzije         </t>
  </si>
  <si>
    <t>Broj osoba obuhvaćenih projektima socijalne inkluzije</t>
  </si>
  <si>
    <t xml:space="preserve">Broj djece uključene u program </t>
  </si>
  <si>
    <t>Broj odgojiteljica ili strućnih suradnika</t>
  </si>
  <si>
    <t>Broj uključenih vrtića</t>
  </si>
  <si>
    <t>Broj osoba za stručno usavršavanje</t>
  </si>
  <si>
    <t>Broj osoba uključenih u programe stručnog usavršavanja</t>
  </si>
  <si>
    <t xml:space="preserve">Broj održanih edukacija u sklopu projekta </t>
  </si>
  <si>
    <t xml:space="preserve">Dužina izgrađenih cesta(km), metri novog asfalta                              </t>
  </si>
  <si>
    <t>Broj parkirališnih mjesta</t>
  </si>
  <si>
    <t xml:space="preserve">Dužina javne rasvjete (km)                                                                            </t>
  </si>
  <si>
    <t>Broj stupova i rasvjetnih tijela (kom)</t>
  </si>
  <si>
    <t>Ostvarena ušteda električne energije</t>
  </si>
  <si>
    <t>Broj kvadratnih metara prostora obuhvaćenih zahvatom rješavanja odvodnje dječjeg igrališta u sklopu dječjeg vrtića Cvjetna livada u Požegi</t>
  </si>
  <si>
    <t xml:space="preserve">Mlađi od 25 godina (Broj) </t>
  </si>
  <si>
    <r>
      <t xml:space="preserve">Broj osoba kojima </t>
    </r>
    <r>
      <rPr>
        <sz val="10"/>
        <color rgb="FF000000"/>
        <rFont val="Calibri"/>
        <family val="2"/>
        <charset val="238"/>
        <scheme val="minor"/>
      </rPr>
      <t>će se sufinancirati priključci</t>
    </r>
  </si>
  <si>
    <t xml:space="preserve">II. REBALANS 2021. </t>
  </si>
  <si>
    <t>II. REBALANS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</si>
</sst>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6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right" wrapText="1"/>
    </xf>
    <xf numFmtId="4" fontId="6" fillId="0" borderId="4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vertical="center"/>
    </xf>
  </cellXfs>
  <cellStyles count="3">
    <cellStyle name="Normalno" xfId="0" builtinId="0"/>
    <cellStyle name="Zarez 2" xfId="1" xr:uid="{00000000-0005-0000-0000-000001000000}"/>
    <cellStyle name="Zarez 2 2" xfId="2" xr:uid="{7AC820E5-E5B0-4F33-AF48-EA793E0DE3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8"/>
  <sheetViews>
    <sheetView tabSelected="1" zoomScale="96" zoomScaleNormal="96" workbookViewId="0">
      <selection activeCell="O113" sqref="O113"/>
    </sheetView>
  </sheetViews>
  <sheetFormatPr defaultColWidth="7.7109375" defaultRowHeight="12.75" x14ac:dyDescent="0.2"/>
  <cols>
    <col min="1" max="1" width="18" style="2" customWidth="1"/>
    <col min="2" max="2" width="14.28515625" style="2" customWidth="1"/>
    <col min="3" max="3" width="11.42578125" style="3" customWidth="1"/>
    <col min="4" max="4" width="19.42578125" style="2" customWidth="1"/>
    <col min="5" max="5" width="16.5703125" style="4" customWidth="1"/>
    <col min="6" max="6" width="16" style="40" bestFit="1" customWidth="1"/>
    <col min="7" max="8" width="15" style="5" bestFit="1" customWidth="1"/>
    <col min="9" max="9" width="12.85546875" style="2" customWidth="1"/>
    <col min="10" max="10" width="10.7109375" style="6" customWidth="1"/>
    <col min="11" max="11" width="7.7109375" style="42"/>
    <col min="12" max="12" width="10.140625" style="6" customWidth="1"/>
    <col min="13" max="13" width="8.85546875" style="6" customWidth="1"/>
    <col min="14" max="14" width="6.28515625" style="7" customWidth="1"/>
    <col min="15" max="15" width="7.7109375" style="1"/>
    <col min="16" max="16" width="12.85546875" style="8" bestFit="1" customWidth="1"/>
    <col min="17" max="17" width="16" style="40" bestFit="1" customWidth="1"/>
    <col min="18" max="18" width="12.85546875" style="1" bestFit="1" customWidth="1"/>
    <col min="19" max="19" width="12.28515625" style="1" bestFit="1" customWidth="1"/>
    <col min="20" max="16384" width="7.7109375" style="1"/>
  </cols>
  <sheetData>
    <row r="1" spans="1:16" ht="51" customHeight="1" x14ac:dyDescent="0.2">
      <c r="A1" s="61" t="s">
        <v>191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6" ht="20.45" customHeight="1" x14ac:dyDescent="0.2">
      <c r="A2" s="54" t="s">
        <v>0</v>
      </c>
      <c r="B2" s="54" t="s">
        <v>1</v>
      </c>
      <c r="C2" s="54" t="s">
        <v>2</v>
      </c>
      <c r="D2" s="54" t="s">
        <v>3</v>
      </c>
      <c r="E2" s="54" t="s">
        <v>180</v>
      </c>
      <c r="F2" s="55" t="s">
        <v>193</v>
      </c>
      <c r="G2" s="55" t="s">
        <v>192</v>
      </c>
      <c r="H2" s="55" t="s">
        <v>290</v>
      </c>
      <c r="I2" s="54" t="s">
        <v>4</v>
      </c>
      <c r="J2" s="54" t="s">
        <v>194</v>
      </c>
      <c r="K2" s="54" t="s">
        <v>5</v>
      </c>
      <c r="L2" s="54"/>
      <c r="M2" s="54"/>
      <c r="N2" s="54" t="s">
        <v>6</v>
      </c>
    </row>
    <row r="3" spans="1:16" ht="38.25" x14ac:dyDescent="0.2">
      <c r="A3" s="54"/>
      <c r="B3" s="54"/>
      <c r="C3" s="54"/>
      <c r="D3" s="54"/>
      <c r="E3" s="54"/>
      <c r="F3" s="55"/>
      <c r="G3" s="55"/>
      <c r="H3" s="55"/>
      <c r="I3" s="54"/>
      <c r="J3" s="54"/>
      <c r="K3" s="64" t="s">
        <v>195</v>
      </c>
      <c r="L3" s="10" t="s">
        <v>192</v>
      </c>
      <c r="M3" s="10" t="s">
        <v>291</v>
      </c>
      <c r="N3" s="54"/>
    </row>
    <row r="4" spans="1:16" ht="84.6" customHeight="1" x14ac:dyDescent="0.2">
      <c r="A4" s="12" t="s">
        <v>7</v>
      </c>
      <c r="B4" s="12" t="s">
        <v>8</v>
      </c>
      <c r="C4" s="46" t="s">
        <v>9</v>
      </c>
      <c r="D4" s="12" t="s">
        <v>10</v>
      </c>
      <c r="E4" s="13" t="s">
        <v>11</v>
      </c>
      <c r="F4" s="40">
        <v>3549999</v>
      </c>
      <c r="G4" s="15">
        <v>1265465</v>
      </c>
      <c r="H4" s="15">
        <f t="shared" ref="H4:H12" si="0">F4+G4</f>
        <v>4815464</v>
      </c>
      <c r="I4" s="12" t="s">
        <v>99</v>
      </c>
      <c r="J4" s="16">
        <v>210</v>
      </c>
      <c r="K4" s="41">
        <v>220</v>
      </c>
      <c r="L4" s="16">
        <v>77</v>
      </c>
      <c r="M4" s="16">
        <f>K4+L4</f>
        <v>297</v>
      </c>
      <c r="N4" s="16" t="s">
        <v>12</v>
      </c>
      <c r="P4" s="43"/>
    </row>
    <row r="5" spans="1:16" ht="109.9" customHeight="1" x14ac:dyDescent="0.2">
      <c r="A5" s="12" t="s">
        <v>13</v>
      </c>
      <c r="B5" s="12" t="s">
        <v>14</v>
      </c>
      <c r="C5" s="46"/>
      <c r="D5" s="12" t="s">
        <v>15</v>
      </c>
      <c r="E5" s="13" t="s">
        <v>16</v>
      </c>
      <c r="F5" s="40">
        <v>3300000</v>
      </c>
      <c r="G5" s="15">
        <v>360000</v>
      </c>
      <c r="H5" s="15">
        <f t="shared" si="0"/>
        <v>3660000</v>
      </c>
      <c r="I5" s="12" t="s">
        <v>17</v>
      </c>
      <c r="J5" s="16">
        <v>150</v>
      </c>
      <c r="K5" s="41">
        <v>130</v>
      </c>
      <c r="L5" s="16">
        <v>10</v>
      </c>
      <c r="M5" s="16">
        <f t="shared" ref="M5:M72" si="1">K5+L5</f>
        <v>140</v>
      </c>
      <c r="N5" s="16" t="s">
        <v>12</v>
      </c>
    </row>
    <row r="6" spans="1:16" ht="83.45" customHeight="1" x14ac:dyDescent="0.2">
      <c r="A6" s="12" t="s">
        <v>7</v>
      </c>
      <c r="B6" s="12" t="s">
        <v>8</v>
      </c>
      <c r="C6" s="46"/>
      <c r="D6" s="12" t="s">
        <v>10</v>
      </c>
      <c r="E6" s="13" t="s">
        <v>18</v>
      </c>
      <c r="F6" s="40">
        <v>3335000</v>
      </c>
      <c r="G6" s="15">
        <v>0</v>
      </c>
      <c r="H6" s="15">
        <f t="shared" si="0"/>
        <v>3335000</v>
      </c>
      <c r="I6" s="12" t="s">
        <v>100</v>
      </c>
      <c r="J6" s="16">
        <v>350000</v>
      </c>
      <c r="K6" s="41">
        <v>302000</v>
      </c>
      <c r="L6" s="16">
        <v>0</v>
      </c>
      <c r="M6" s="16">
        <f t="shared" si="1"/>
        <v>302000</v>
      </c>
      <c r="N6" s="16" t="s">
        <v>12</v>
      </c>
    </row>
    <row r="7" spans="1:16" ht="82.9" customHeight="1" x14ac:dyDescent="0.2">
      <c r="A7" s="12" t="s">
        <v>7</v>
      </c>
      <c r="B7" s="12" t="s">
        <v>8</v>
      </c>
      <c r="C7" s="46"/>
      <c r="D7" s="12" t="s">
        <v>10</v>
      </c>
      <c r="E7" s="13" t="s">
        <v>19</v>
      </c>
      <c r="F7" s="40">
        <v>0</v>
      </c>
      <c r="G7" s="15">
        <v>0</v>
      </c>
      <c r="H7" s="15">
        <f t="shared" si="0"/>
        <v>0</v>
      </c>
      <c r="I7" s="12" t="s">
        <v>101</v>
      </c>
      <c r="J7" s="16">
        <v>0</v>
      </c>
      <c r="K7" s="41">
        <v>0</v>
      </c>
      <c r="L7" s="16">
        <v>0</v>
      </c>
      <c r="M7" s="39">
        <f t="shared" si="1"/>
        <v>0</v>
      </c>
      <c r="N7" s="16" t="s">
        <v>12</v>
      </c>
    </row>
    <row r="8" spans="1:16" ht="83.45" customHeight="1" x14ac:dyDescent="0.2">
      <c r="A8" s="12" t="s">
        <v>7</v>
      </c>
      <c r="B8" s="12" t="s">
        <v>8</v>
      </c>
      <c r="C8" s="46" t="s">
        <v>20</v>
      </c>
      <c r="D8" s="12" t="s">
        <v>10</v>
      </c>
      <c r="E8" s="13" t="s">
        <v>21</v>
      </c>
      <c r="F8" s="40">
        <v>365000</v>
      </c>
      <c r="G8" s="15">
        <v>20000</v>
      </c>
      <c r="H8" s="15">
        <f t="shared" si="0"/>
        <v>385000</v>
      </c>
      <c r="I8" s="12" t="s">
        <v>102</v>
      </c>
      <c r="J8" s="16">
        <v>9</v>
      </c>
      <c r="K8" s="41">
        <v>8</v>
      </c>
      <c r="L8" s="16">
        <v>2</v>
      </c>
      <c r="M8" s="39">
        <f t="shared" si="1"/>
        <v>10</v>
      </c>
      <c r="N8" s="16" t="s">
        <v>12</v>
      </c>
    </row>
    <row r="9" spans="1:16" ht="84" customHeight="1" x14ac:dyDescent="0.2">
      <c r="A9" s="12" t="s">
        <v>7</v>
      </c>
      <c r="B9" s="12" t="s">
        <v>8</v>
      </c>
      <c r="C9" s="46"/>
      <c r="D9" s="12" t="s">
        <v>10</v>
      </c>
      <c r="E9" s="13" t="s">
        <v>22</v>
      </c>
      <c r="F9" s="40">
        <v>100000</v>
      </c>
      <c r="G9" s="15">
        <v>0</v>
      </c>
      <c r="H9" s="15">
        <f t="shared" si="0"/>
        <v>100000</v>
      </c>
      <c r="I9" s="12" t="s">
        <v>23</v>
      </c>
      <c r="J9" s="16">
        <v>2</v>
      </c>
      <c r="K9" s="41">
        <v>4</v>
      </c>
      <c r="L9" s="16">
        <v>0</v>
      </c>
      <c r="M9" s="16">
        <f t="shared" si="1"/>
        <v>4</v>
      </c>
      <c r="N9" s="16" t="s">
        <v>12</v>
      </c>
    </row>
    <row r="10" spans="1:16" ht="84" customHeight="1" x14ac:dyDescent="0.2">
      <c r="A10" s="12" t="s">
        <v>7</v>
      </c>
      <c r="B10" s="12" t="s">
        <v>8</v>
      </c>
      <c r="C10" s="46"/>
      <c r="D10" s="12" t="s">
        <v>10</v>
      </c>
      <c r="E10" s="13" t="s">
        <v>157</v>
      </c>
      <c r="F10" s="40">
        <v>55000</v>
      </c>
      <c r="G10" s="14">
        <v>0</v>
      </c>
      <c r="H10" s="15">
        <f t="shared" si="0"/>
        <v>55000</v>
      </c>
      <c r="I10" s="21" t="s">
        <v>158</v>
      </c>
      <c r="J10" s="16">
        <v>3</v>
      </c>
      <c r="K10" s="41">
        <v>3</v>
      </c>
      <c r="L10" s="16">
        <v>0</v>
      </c>
      <c r="M10" s="16">
        <f t="shared" si="1"/>
        <v>3</v>
      </c>
      <c r="N10" s="16" t="s">
        <v>12</v>
      </c>
    </row>
    <row r="11" spans="1:16" ht="91.9" customHeight="1" x14ac:dyDescent="0.2">
      <c r="A11" s="12" t="s">
        <v>7</v>
      </c>
      <c r="B11" s="12" t="s">
        <v>24</v>
      </c>
      <c r="C11" s="11" t="s">
        <v>25</v>
      </c>
      <c r="D11" s="12" t="s">
        <v>26</v>
      </c>
      <c r="E11" s="13" t="s">
        <v>118</v>
      </c>
      <c r="F11" s="40">
        <v>110000</v>
      </c>
      <c r="G11" s="15">
        <v>20000</v>
      </c>
      <c r="H11" s="15">
        <f t="shared" si="0"/>
        <v>130000</v>
      </c>
      <c r="I11" s="12" t="s">
        <v>103</v>
      </c>
      <c r="J11" s="16">
        <v>7</v>
      </c>
      <c r="K11" s="41">
        <v>1</v>
      </c>
      <c r="L11" s="16">
        <v>1</v>
      </c>
      <c r="M11" s="16">
        <f t="shared" si="1"/>
        <v>2</v>
      </c>
      <c r="N11" s="16" t="s">
        <v>12</v>
      </c>
    </row>
    <row r="12" spans="1:16" ht="69.599999999999994" customHeight="1" x14ac:dyDescent="0.2">
      <c r="A12" s="52" t="s">
        <v>13</v>
      </c>
      <c r="B12" s="52" t="s">
        <v>27</v>
      </c>
      <c r="C12" s="46" t="s">
        <v>28</v>
      </c>
      <c r="D12" s="52" t="s">
        <v>29</v>
      </c>
      <c r="E12" s="53" t="s">
        <v>30</v>
      </c>
      <c r="F12" s="56">
        <v>4529283</v>
      </c>
      <c r="G12" s="56">
        <v>150000</v>
      </c>
      <c r="H12" s="56">
        <f t="shared" si="0"/>
        <v>4679283</v>
      </c>
      <c r="I12" s="12" t="s">
        <v>282</v>
      </c>
      <c r="J12" s="16">
        <v>1</v>
      </c>
      <c r="K12" s="41">
        <v>1.5</v>
      </c>
      <c r="L12" s="16">
        <v>0</v>
      </c>
      <c r="M12" s="16">
        <f t="shared" si="1"/>
        <v>1.5</v>
      </c>
      <c r="N12" s="51" t="s">
        <v>12</v>
      </c>
    </row>
    <row r="13" spans="1:16" ht="42.6" customHeight="1" x14ac:dyDescent="0.2">
      <c r="A13" s="52"/>
      <c r="B13" s="52"/>
      <c r="C13" s="46"/>
      <c r="D13" s="52"/>
      <c r="E13" s="53"/>
      <c r="F13" s="56"/>
      <c r="G13" s="56"/>
      <c r="H13" s="56"/>
      <c r="I13" s="12" t="s">
        <v>283</v>
      </c>
      <c r="J13" s="16">
        <v>15</v>
      </c>
      <c r="K13" s="41">
        <v>50</v>
      </c>
      <c r="L13" s="16">
        <v>0</v>
      </c>
      <c r="M13" s="16">
        <f t="shared" si="1"/>
        <v>50</v>
      </c>
      <c r="N13" s="51"/>
    </row>
    <row r="14" spans="1:16" ht="59.45" customHeight="1" x14ac:dyDescent="0.2">
      <c r="A14" s="52" t="s">
        <v>13</v>
      </c>
      <c r="B14" s="52" t="s">
        <v>14</v>
      </c>
      <c r="C14" s="46"/>
      <c r="D14" s="52" t="s">
        <v>15</v>
      </c>
      <c r="E14" s="53" t="s">
        <v>31</v>
      </c>
      <c r="F14" s="56">
        <v>170000</v>
      </c>
      <c r="G14" s="56">
        <v>0</v>
      </c>
      <c r="H14" s="56">
        <f>F14+G14</f>
        <v>170000</v>
      </c>
      <c r="I14" s="12" t="s">
        <v>284</v>
      </c>
      <c r="J14" s="16">
        <v>3</v>
      </c>
      <c r="K14" s="41">
        <v>0</v>
      </c>
      <c r="L14" s="16">
        <v>0</v>
      </c>
      <c r="M14" s="16">
        <f t="shared" si="1"/>
        <v>0</v>
      </c>
      <c r="N14" s="51" t="s">
        <v>12</v>
      </c>
    </row>
    <row r="15" spans="1:16" ht="53.45" customHeight="1" x14ac:dyDescent="0.2">
      <c r="A15" s="52"/>
      <c r="B15" s="52"/>
      <c r="C15" s="46"/>
      <c r="D15" s="52"/>
      <c r="E15" s="53"/>
      <c r="F15" s="56"/>
      <c r="G15" s="56"/>
      <c r="H15" s="56"/>
      <c r="I15" s="12" t="s">
        <v>285</v>
      </c>
      <c r="J15" s="16">
        <v>80</v>
      </c>
      <c r="K15" s="41">
        <v>0</v>
      </c>
      <c r="L15" s="16">
        <v>0</v>
      </c>
      <c r="M15" s="16">
        <f t="shared" si="1"/>
        <v>0</v>
      </c>
      <c r="N15" s="51"/>
    </row>
    <row r="16" spans="1:16" ht="139.9" customHeight="1" x14ac:dyDescent="0.2">
      <c r="A16" s="12" t="s">
        <v>13</v>
      </c>
      <c r="B16" s="12" t="s">
        <v>32</v>
      </c>
      <c r="C16" s="46"/>
      <c r="D16" s="12" t="s">
        <v>33</v>
      </c>
      <c r="E16" s="13" t="s">
        <v>34</v>
      </c>
      <c r="F16" s="40">
        <v>0</v>
      </c>
      <c r="G16" s="15">
        <v>0</v>
      </c>
      <c r="H16" s="15">
        <f>F16+G16</f>
        <v>0</v>
      </c>
      <c r="I16" s="12" t="s">
        <v>104</v>
      </c>
      <c r="J16" s="17">
        <v>97</v>
      </c>
      <c r="K16" s="41">
        <v>97</v>
      </c>
      <c r="L16" s="16">
        <v>0</v>
      </c>
      <c r="M16" s="16">
        <f t="shared" si="1"/>
        <v>97</v>
      </c>
      <c r="N16" s="16" t="s">
        <v>12</v>
      </c>
    </row>
    <row r="17" spans="1:16" ht="83.45" customHeight="1" x14ac:dyDescent="0.2">
      <c r="A17" s="12" t="s">
        <v>7</v>
      </c>
      <c r="B17" s="12" t="s">
        <v>8</v>
      </c>
      <c r="C17" s="46"/>
      <c r="D17" s="12" t="s">
        <v>10</v>
      </c>
      <c r="E17" s="13" t="s">
        <v>35</v>
      </c>
      <c r="F17" s="40">
        <v>155000</v>
      </c>
      <c r="G17" s="14">
        <v>0</v>
      </c>
      <c r="H17" s="15">
        <f>F17+G17</f>
        <v>155000</v>
      </c>
      <c r="I17" s="12" t="s">
        <v>36</v>
      </c>
      <c r="J17" s="16">
        <v>6</v>
      </c>
      <c r="K17" s="41">
        <v>3</v>
      </c>
      <c r="L17" s="16">
        <v>0</v>
      </c>
      <c r="M17" s="16">
        <f t="shared" si="1"/>
        <v>3</v>
      </c>
      <c r="N17" s="16" t="s">
        <v>12</v>
      </c>
    </row>
    <row r="18" spans="1:16" ht="140.44999999999999" customHeight="1" x14ac:dyDescent="0.2">
      <c r="A18" s="12" t="s">
        <v>13</v>
      </c>
      <c r="B18" s="12" t="s">
        <v>32</v>
      </c>
      <c r="C18" s="46"/>
      <c r="D18" s="12" t="s">
        <v>33</v>
      </c>
      <c r="E18" s="13" t="s">
        <v>37</v>
      </c>
      <c r="F18" s="40">
        <v>1500000</v>
      </c>
      <c r="G18" s="14">
        <v>0</v>
      </c>
      <c r="H18" s="15">
        <f>F18+G18</f>
        <v>1500000</v>
      </c>
      <c r="I18" s="12" t="s">
        <v>38</v>
      </c>
      <c r="J18" s="16">
        <v>14</v>
      </c>
      <c r="K18" s="41">
        <v>36</v>
      </c>
      <c r="L18" s="16">
        <v>0</v>
      </c>
      <c r="M18" s="16">
        <f t="shared" si="1"/>
        <v>36</v>
      </c>
      <c r="N18" s="16" t="s">
        <v>12</v>
      </c>
    </row>
    <row r="19" spans="1:16" ht="141" customHeight="1" x14ac:dyDescent="0.2">
      <c r="A19" s="12" t="s">
        <v>39</v>
      </c>
      <c r="B19" s="12" t="s">
        <v>32</v>
      </c>
      <c r="C19" s="46"/>
      <c r="D19" s="12" t="s">
        <v>33</v>
      </c>
      <c r="E19" s="13" t="s">
        <v>40</v>
      </c>
      <c r="F19" s="40">
        <v>300000</v>
      </c>
      <c r="G19" s="14">
        <v>0</v>
      </c>
      <c r="H19" s="15">
        <f>F19+G19</f>
        <v>300000</v>
      </c>
      <c r="I19" s="12" t="s">
        <v>98</v>
      </c>
      <c r="J19" s="16">
        <v>7</v>
      </c>
      <c r="K19" s="41">
        <v>30</v>
      </c>
      <c r="L19" s="16">
        <v>0</v>
      </c>
      <c r="M19" s="16">
        <f t="shared" si="1"/>
        <v>30</v>
      </c>
      <c r="N19" s="16" t="s">
        <v>12</v>
      </c>
    </row>
    <row r="20" spans="1:16" ht="84.6" customHeight="1" x14ac:dyDescent="0.2">
      <c r="A20" s="52" t="s">
        <v>13</v>
      </c>
      <c r="B20" s="52" t="s">
        <v>41</v>
      </c>
      <c r="C20" s="46"/>
      <c r="D20" s="52" t="s">
        <v>42</v>
      </c>
      <c r="E20" s="53" t="s">
        <v>43</v>
      </c>
      <c r="F20" s="56">
        <v>1763091</v>
      </c>
      <c r="G20" s="56">
        <v>0</v>
      </c>
      <c r="H20" s="56">
        <f>F20+G20</f>
        <v>1763091</v>
      </c>
      <c r="I20" s="12" t="s">
        <v>262</v>
      </c>
      <c r="J20" s="16">
        <v>1</v>
      </c>
      <c r="K20" s="41">
        <v>1</v>
      </c>
      <c r="L20" s="16">
        <v>0</v>
      </c>
      <c r="M20" s="16">
        <f t="shared" si="1"/>
        <v>1</v>
      </c>
      <c r="N20" s="51" t="s">
        <v>12</v>
      </c>
    </row>
    <row r="21" spans="1:16" ht="25.5" x14ac:dyDescent="0.2">
      <c r="A21" s="52"/>
      <c r="B21" s="52"/>
      <c r="C21" s="46"/>
      <c r="D21" s="52"/>
      <c r="E21" s="53"/>
      <c r="F21" s="56"/>
      <c r="G21" s="56"/>
      <c r="H21" s="56"/>
      <c r="I21" s="12" t="s">
        <v>263</v>
      </c>
      <c r="J21" s="16">
        <v>1</v>
      </c>
      <c r="K21" s="41">
        <v>1</v>
      </c>
      <c r="L21" s="16">
        <v>0</v>
      </c>
      <c r="M21" s="16">
        <f>K21+L21</f>
        <v>1</v>
      </c>
      <c r="N21" s="51"/>
    </row>
    <row r="22" spans="1:16" x14ac:dyDescent="0.2">
      <c r="A22" s="52"/>
      <c r="B22" s="52"/>
      <c r="C22" s="46"/>
      <c r="D22" s="52"/>
      <c r="E22" s="53"/>
      <c r="F22" s="56"/>
      <c r="G22" s="56"/>
      <c r="H22" s="56"/>
      <c r="I22" s="18" t="s">
        <v>205</v>
      </c>
      <c r="J22" s="35">
        <v>0</v>
      </c>
      <c r="K22" s="41">
        <v>1</v>
      </c>
      <c r="L22" s="35">
        <v>0</v>
      </c>
      <c r="M22" s="35">
        <v>1</v>
      </c>
      <c r="N22" s="51"/>
    </row>
    <row r="23" spans="1:16" ht="28.9" customHeight="1" x14ac:dyDescent="0.2">
      <c r="A23" s="52"/>
      <c r="B23" s="52"/>
      <c r="C23" s="46"/>
      <c r="D23" s="52"/>
      <c r="E23" s="53"/>
      <c r="F23" s="56"/>
      <c r="G23" s="56"/>
      <c r="H23" s="56"/>
      <c r="I23" s="18" t="s">
        <v>214</v>
      </c>
      <c r="J23" s="35">
        <v>0</v>
      </c>
      <c r="K23" s="41">
        <v>0</v>
      </c>
      <c r="L23" s="35">
        <v>0</v>
      </c>
      <c r="M23" s="35">
        <v>0</v>
      </c>
      <c r="N23" s="51"/>
    </row>
    <row r="24" spans="1:16" ht="112.9" customHeight="1" x14ac:dyDescent="0.2">
      <c r="A24" s="12" t="s">
        <v>13</v>
      </c>
      <c r="B24" s="12" t="s">
        <v>41</v>
      </c>
      <c r="C24" s="46"/>
      <c r="D24" s="12" t="s">
        <v>42</v>
      </c>
      <c r="E24" s="13" t="s">
        <v>44</v>
      </c>
      <c r="F24" s="40">
        <v>0</v>
      </c>
      <c r="G24" s="14">
        <v>0</v>
      </c>
      <c r="H24" s="14">
        <f t="shared" ref="H24:H30" si="2">F24+G24</f>
        <v>0</v>
      </c>
      <c r="I24" s="12" t="s">
        <v>45</v>
      </c>
      <c r="J24" s="16">
        <v>0</v>
      </c>
      <c r="K24" s="41">
        <v>0</v>
      </c>
      <c r="L24" s="16">
        <v>0</v>
      </c>
      <c r="M24" s="16">
        <f t="shared" si="1"/>
        <v>0</v>
      </c>
      <c r="N24" s="16" t="s">
        <v>12</v>
      </c>
    </row>
    <row r="25" spans="1:16" ht="111.6" customHeight="1" x14ac:dyDescent="0.2">
      <c r="A25" s="12" t="s">
        <v>13</v>
      </c>
      <c r="B25" s="12" t="s">
        <v>14</v>
      </c>
      <c r="C25" s="46"/>
      <c r="D25" s="12" t="s">
        <v>15</v>
      </c>
      <c r="E25" s="13" t="s">
        <v>139</v>
      </c>
      <c r="F25" s="40">
        <v>24000</v>
      </c>
      <c r="G25" s="14">
        <v>0</v>
      </c>
      <c r="H25" s="14">
        <f t="shared" si="2"/>
        <v>24000</v>
      </c>
      <c r="I25" s="12" t="s">
        <v>140</v>
      </c>
      <c r="J25" s="16">
        <v>0</v>
      </c>
      <c r="K25" s="41">
        <v>0</v>
      </c>
      <c r="L25" s="16">
        <v>0</v>
      </c>
      <c r="M25" s="16">
        <f t="shared" si="1"/>
        <v>0</v>
      </c>
      <c r="N25" s="16" t="s">
        <v>12</v>
      </c>
    </row>
    <row r="26" spans="1:16" ht="112.9" customHeight="1" x14ac:dyDescent="0.2">
      <c r="A26" s="12" t="s">
        <v>13</v>
      </c>
      <c r="B26" s="12" t="s">
        <v>41</v>
      </c>
      <c r="C26" s="46"/>
      <c r="D26" s="12" t="s">
        <v>42</v>
      </c>
      <c r="E26" s="13" t="s">
        <v>119</v>
      </c>
      <c r="F26" s="40">
        <v>150000</v>
      </c>
      <c r="G26" s="15">
        <v>0</v>
      </c>
      <c r="H26" s="14">
        <f t="shared" si="2"/>
        <v>150000</v>
      </c>
      <c r="I26" s="12" t="s">
        <v>136</v>
      </c>
      <c r="J26" s="16">
        <v>5</v>
      </c>
      <c r="K26" s="41">
        <v>4</v>
      </c>
      <c r="L26" s="16">
        <v>0</v>
      </c>
      <c r="M26" s="16">
        <f t="shared" si="1"/>
        <v>4</v>
      </c>
      <c r="N26" s="16" t="s">
        <v>12</v>
      </c>
      <c r="P26" s="9"/>
    </row>
    <row r="27" spans="1:16" ht="111.6" customHeight="1" x14ac:dyDescent="0.2">
      <c r="A27" s="12" t="s">
        <v>7</v>
      </c>
      <c r="B27" s="12" t="s">
        <v>46</v>
      </c>
      <c r="C27" s="46" t="s">
        <v>47</v>
      </c>
      <c r="D27" s="12" t="s">
        <v>48</v>
      </c>
      <c r="E27" s="13" t="s">
        <v>49</v>
      </c>
      <c r="F27" s="40">
        <v>330000</v>
      </c>
      <c r="G27" s="15">
        <v>0</v>
      </c>
      <c r="H27" s="14">
        <f t="shared" si="2"/>
        <v>330000</v>
      </c>
      <c r="I27" s="12" t="s">
        <v>50</v>
      </c>
      <c r="J27" s="16">
        <v>10</v>
      </c>
      <c r="K27" s="41">
        <v>15</v>
      </c>
      <c r="L27" s="16">
        <v>0</v>
      </c>
      <c r="M27" s="16">
        <f t="shared" si="1"/>
        <v>15</v>
      </c>
      <c r="N27" s="16" t="s">
        <v>12</v>
      </c>
    </row>
    <row r="28" spans="1:16" ht="84.6" customHeight="1" x14ac:dyDescent="0.2">
      <c r="A28" s="12" t="s">
        <v>7</v>
      </c>
      <c r="B28" s="12" t="s">
        <v>8</v>
      </c>
      <c r="C28" s="46"/>
      <c r="D28" s="12" t="s">
        <v>10</v>
      </c>
      <c r="E28" s="13" t="s">
        <v>51</v>
      </c>
      <c r="F28" s="40">
        <v>200000</v>
      </c>
      <c r="G28" s="15">
        <v>0</v>
      </c>
      <c r="H28" s="14">
        <f t="shared" si="2"/>
        <v>200000</v>
      </c>
      <c r="I28" s="12" t="s">
        <v>52</v>
      </c>
      <c r="J28" s="16">
        <v>5</v>
      </c>
      <c r="K28" s="41">
        <v>3</v>
      </c>
      <c r="L28" s="16">
        <v>0</v>
      </c>
      <c r="M28" s="16">
        <f t="shared" si="1"/>
        <v>3</v>
      </c>
      <c r="N28" s="16" t="s">
        <v>12</v>
      </c>
    </row>
    <row r="29" spans="1:16" ht="83.45" customHeight="1" x14ac:dyDescent="0.2">
      <c r="A29" s="12" t="s">
        <v>7</v>
      </c>
      <c r="B29" s="12" t="s">
        <v>24</v>
      </c>
      <c r="C29" s="46"/>
      <c r="D29" s="12" t="s">
        <v>26</v>
      </c>
      <c r="E29" s="13" t="s">
        <v>53</v>
      </c>
      <c r="F29" s="40">
        <v>0</v>
      </c>
      <c r="G29" s="15">
        <v>0</v>
      </c>
      <c r="H29" s="14">
        <f t="shared" si="2"/>
        <v>0</v>
      </c>
      <c r="I29" s="12" t="s">
        <v>54</v>
      </c>
      <c r="J29" s="16">
        <v>0</v>
      </c>
      <c r="K29" s="41">
        <v>0</v>
      </c>
      <c r="L29" s="16">
        <v>0</v>
      </c>
      <c r="M29" s="16">
        <f t="shared" si="1"/>
        <v>0</v>
      </c>
      <c r="N29" s="16" t="s">
        <v>12</v>
      </c>
    </row>
    <row r="30" spans="1:16" ht="85.15" customHeight="1" x14ac:dyDescent="0.2">
      <c r="A30" s="52" t="s">
        <v>7</v>
      </c>
      <c r="B30" s="52" t="s">
        <v>24</v>
      </c>
      <c r="C30" s="46"/>
      <c r="D30" s="52" t="s">
        <v>26</v>
      </c>
      <c r="E30" s="53" t="s">
        <v>55</v>
      </c>
      <c r="F30" s="60">
        <v>24000</v>
      </c>
      <c r="G30" s="56">
        <v>0</v>
      </c>
      <c r="H30" s="56">
        <f t="shared" si="2"/>
        <v>24000</v>
      </c>
      <c r="I30" s="12" t="s">
        <v>264</v>
      </c>
      <c r="J30" s="16">
        <v>100</v>
      </c>
      <c r="K30" s="41">
        <v>0</v>
      </c>
      <c r="L30" s="16">
        <v>0</v>
      </c>
      <c r="M30" s="16">
        <f t="shared" si="1"/>
        <v>0</v>
      </c>
      <c r="N30" s="16" t="s">
        <v>12</v>
      </c>
    </row>
    <row r="31" spans="1:16" ht="53.25" customHeight="1" x14ac:dyDescent="0.2">
      <c r="A31" s="52"/>
      <c r="B31" s="52"/>
      <c r="C31" s="46"/>
      <c r="D31" s="52"/>
      <c r="E31" s="53"/>
      <c r="F31" s="60"/>
      <c r="G31" s="56"/>
      <c r="H31" s="56"/>
      <c r="I31" s="22" t="s">
        <v>265</v>
      </c>
      <c r="J31" s="16">
        <v>0</v>
      </c>
      <c r="K31" s="41">
        <v>2</v>
      </c>
      <c r="L31" s="16">
        <v>0</v>
      </c>
      <c r="M31" s="16">
        <f t="shared" si="1"/>
        <v>2</v>
      </c>
      <c r="N31" s="16" t="s">
        <v>181</v>
      </c>
    </row>
    <row r="32" spans="1:16" ht="85.9" customHeight="1" x14ac:dyDescent="0.2">
      <c r="A32" s="12" t="s">
        <v>7</v>
      </c>
      <c r="B32" s="12" t="s">
        <v>24</v>
      </c>
      <c r="C32" s="46"/>
      <c r="D32" s="12" t="s">
        <v>26</v>
      </c>
      <c r="E32" s="13" t="s">
        <v>56</v>
      </c>
      <c r="F32" s="40">
        <v>50000</v>
      </c>
      <c r="G32" s="15">
        <v>0</v>
      </c>
      <c r="H32" s="15">
        <f t="shared" ref="H32:H41" si="3">F32+G32</f>
        <v>50000</v>
      </c>
      <c r="I32" s="12" t="s">
        <v>57</v>
      </c>
      <c r="J32" s="16">
        <v>2</v>
      </c>
      <c r="K32" s="41">
        <v>2</v>
      </c>
      <c r="L32" s="16">
        <v>0</v>
      </c>
      <c r="M32" s="16">
        <f t="shared" si="1"/>
        <v>2</v>
      </c>
      <c r="N32" s="16" t="s">
        <v>12</v>
      </c>
    </row>
    <row r="33" spans="1:14" ht="84" customHeight="1" x14ac:dyDescent="0.2">
      <c r="A33" s="12" t="s">
        <v>7</v>
      </c>
      <c r="B33" s="12" t="s">
        <v>8</v>
      </c>
      <c r="C33" s="46"/>
      <c r="D33" s="12" t="s">
        <v>10</v>
      </c>
      <c r="E33" s="13" t="s">
        <v>58</v>
      </c>
      <c r="F33" s="40">
        <v>80000</v>
      </c>
      <c r="G33" s="15">
        <v>0</v>
      </c>
      <c r="H33" s="15">
        <f t="shared" si="3"/>
        <v>80000</v>
      </c>
      <c r="I33" s="12" t="s">
        <v>178</v>
      </c>
      <c r="J33" s="16">
        <v>3</v>
      </c>
      <c r="K33" s="41">
        <v>2</v>
      </c>
      <c r="L33" s="16">
        <v>0</v>
      </c>
      <c r="M33" s="16">
        <f t="shared" si="1"/>
        <v>2</v>
      </c>
      <c r="N33" s="16" t="s">
        <v>12</v>
      </c>
    </row>
    <row r="34" spans="1:14" ht="109.15" customHeight="1" x14ac:dyDescent="0.2">
      <c r="A34" s="12" t="s">
        <v>7</v>
      </c>
      <c r="B34" s="12" t="s">
        <v>8</v>
      </c>
      <c r="C34" s="46"/>
      <c r="D34" s="12" t="s">
        <v>10</v>
      </c>
      <c r="E34" s="13" t="s">
        <v>59</v>
      </c>
      <c r="F34" s="40">
        <v>100000</v>
      </c>
      <c r="G34" s="15">
        <v>0</v>
      </c>
      <c r="H34" s="15">
        <f t="shared" si="3"/>
        <v>100000</v>
      </c>
      <c r="I34" s="12" t="s">
        <v>105</v>
      </c>
      <c r="J34" s="16">
        <v>7</v>
      </c>
      <c r="K34" s="41">
        <v>7</v>
      </c>
      <c r="L34" s="16">
        <v>0</v>
      </c>
      <c r="M34" s="16">
        <f t="shared" si="1"/>
        <v>7</v>
      </c>
      <c r="N34" s="16" t="s">
        <v>12</v>
      </c>
    </row>
    <row r="35" spans="1:14" ht="82.9" customHeight="1" x14ac:dyDescent="0.2">
      <c r="A35" s="12" t="s">
        <v>7</v>
      </c>
      <c r="B35" s="12" t="s">
        <v>8</v>
      </c>
      <c r="C35" s="46"/>
      <c r="D35" s="12" t="s">
        <v>10</v>
      </c>
      <c r="E35" s="13" t="s">
        <v>60</v>
      </c>
      <c r="F35" s="40">
        <v>300000</v>
      </c>
      <c r="G35" s="15">
        <v>0</v>
      </c>
      <c r="H35" s="15">
        <f t="shared" si="3"/>
        <v>300000</v>
      </c>
      <c r="I35" s="12" t="s">
        <v>106</v>
      </c>
      <c r="J35" s="16">
        <v>4</v>
      </c>
      <c r="K35" s="41">
        <v>3</v>
      </c>
      <c r="L35" s="16">
        <v>0</v>
      </c>
      <c r="M35" s="16">
        <f t="shared" si="1"/>
        <v>3</v>
      </c>
      <c r="N35" s="16" t="s">
        <v>12</v>
      </c>
    </row>
    <row r="36" spans="1:14" ht="83.45" customHeight="1" x14ac:dyDescent="0.2">
      <c r="A36" s="12" t="s">
        <v>7</v>
      </c>
      <c r="B36" s="12" t="s">
        <v>24</v>
      </c>
      <c r="C36" s="46"/>
      <c r="D36" s="12" t="s">
        <v>26</v>
      </c>
      <c r="E36" s="13" t="s">
        <v>120</v>
      </c>
      <c r="F36" s="40">
        <v>100000</v>
      </c>
      <c r="G36" s="15">
        <v>0</v>
      </c>
      <c r="H36" s="15">
        <f t="shared" si="3"/>
        <v>100000</v>
      </c>
      <c r="I36" s="12" t="s">
        <v>61</v>
      </c>
      <c r="J36" s="16">
        <v>1</v>
      </c>
      <c r="K36" s="41">
        <v>2</v>
      </c>
      <c r="L36" s="16">
        <v>0</v>
      </c>
      <c r="M36" s="16">
        <f t="shared" si="1"/>
        <v>2</v>
      </c>
      <c r="N36" s="16" t="s">
        <v>12</v>
      </c>
    </row>
    <row r="37" spans="1:14" ht="84.6" customHeight="1" x14ac:dyDescent="0.2">
      <c r="A37" s="12" t="s">
        <v>7</v>
      </c>
      <c r="B37" s="12" t="s">
        <v>24</v>
      </c>
      <c r="C37" s="46" t="s">
        <v>47</v>
      </c>
      <c r="D37" s="12" t="s">
        <v>63</v>
      </c>
      <c r="E37" s="13" t="s">
        <v>64</v>
      </c>
      <c r="F37" s="40">
        <v>0</v>
      </c>
      <c r="G37" s="15">
        <v>0</v>
      </c>
      <c r="H37" s="15">
        <f t="shared" si="3"/>
        <v>0</v>
      </c>
      <c r="I37" s="12" t="s">
        <v>107</v>
      </c>
      <c r="J37" s="16">
        <v>300</v>
      </c>
      <c r="K37" s="41">
        <v>0</v>
      </c>
      <c r="L37" s="16">
        <v>0</v>
      </c>
      <c r="M37" s="16">
        <f t="shared" si="1"/>
        <v>0</v>
      </c>
      <c r="N37" s="16" t="s">
        <v>12</v>
      </c>
    </row>
    <row r="38" spans="1:14" ht="84.6" customHeight="1" x14ac:dyDescent="0.2">
      <c r="A38" s="12" t="s">
        <v>7</v>
      </c>
      <c r="B38" s="12" t="s">
        <v>8</v>
      </c>
      <c r="C38" s="46"/>
      <c r="D38" s="12" t="s">
        <v>10</v>
      </c>
      <c r="E38" s="13" t="s">
        <v>65</v>
      </c>
      <c r="F38" s="40">
        <v>19000</v>
      </c>
      <c r="G38" s="15">
        <v>0</v>
      </c>
      <c r="H38" s="15">
        <f t="shared" si="3"/>
        <v>19000</v>
      </c>
      <c r="I38" s="12" t="s">
        <v>108</v>
      </c>
      <c r="J38" s="16">
        <v>1</v>
      </c>
      <c r="K38" s="41">
        <v>1</v>
      </c>
      <c r="L38" s="16">
        <v>0</v>
      </c>
      <c r="M38" s="16">
        <f t="shared" si="1"/>
        <v>1</v>
      </c>
      <c r="N38" s="16" t="s">
        <v>12</v>
      </c>
    </row>
    <row r="39" spans="1:14" ht="139.15" customHeight="1" x14ac:dyDescent="0.2">
      <c r="A39" s="12" t="s">
        <v>66</v>
      </c>
      <c r="B39" s="12" t="s">
        <v>67</v>
      </c>
      <c r="C39" s="46"/>
      <c r="D39" s="12" t="s">
        <v>68</v>
      </c>
      <c r="E39" s="13" t="s">
        <v>69</v>
      </c>
      <c r="F39" s="40">
        <v>667678</v>
      </c>
      <c r="G39" s="14">
        <v>0</v>
      </c>
      <c r="H39" s="15">
        <f t="shared" si="3"/>
        <v>667678</v>
      </c>
      <c r="I39" s="12" t="s">
        <v>109</v>
      </c>
      <c r="J39" s="16">
        <v>20</v>
      </c>
      <c r="K39" s="41">
        <v>100</v>
      </c>
      <c r="L39" s="16">
        <v>0</v>
      </c>
      <c r="M39" s="16">
        <f t="shared" si="1"/>
        <v>100</v>
      </c>
      <c r="N39" s="16" t="s">
        <v>12</v>
      </c>
    </row>
    <row r="40" spans="1:14" ht="112.5" customHeight="1" x14ac:dyDescent="0.2">
      <c r="A40" s="12" t="s">
        <v>7</v>
      </c>
      <c r="B40" s="12" t="s">
        <v>8</v>
      </c>
      <c r="C40" s="46"/>
      <c r="D40" s="12" t="s">
        <v>10</v>
      </c>
      <c r="E40" s="33" t="s">
        <v>141</v>
      </c>
      <c r="F40" s="40">
        <v>100000</v>
      </c>
      <c r="G40" s="15">
        <v>0</v>
      </c>
      <c r="H40" s="15">
        <f t="shared" si="3"/>
        <v>100000</v>
      </c>
      <c r="I40" s="12" t="s">
        <v>142</v>
      </c>
      <c r="J40" s="16">
        <v>100</v>
      </c>
      <c r="K40" s="41">
        <v>100</v>
      </c>
      <c r="L40" s="16">
        <v>0</v>
      </c>
      <c r="M40" s="16">
        <f t="shared" si="1"/>
        <v>100</v>
      </c>
      <c r="N40" s="16" t="s">
        <v>12</v>
      </c>
    </row>
    <row r="41" spans="1:14" ht="45" customHeight="1" x14ac:dyDescent="0.2">
      <c r="A41" s="52" t="s">
        <v>7</v>
      </c>
      <c r="B41" s="52" t="s">
        <v>46</v>
      </c>
      <c r="C41" s="46"/>
      <c r="D41" s="52" t="s">
        <v>138</v>
      </c>
      <c r="E41" s="57" t="s">
        <v>152</v>
      </c>
      <c r="F41" s="56">
        <v>0</v>
      </c>
      <c r="G41" s="56">
        <v>0</v>
      </c>
      <c r="H41" s="56">
        <f t="shared" si="3"/>
        <v>0</v>
      </c>
      <c r="I41" s="12" t="s">
        <v>266</v>
      </c>
      <c r="J41" s="16">
        <v>0</v>
      </c>
      <c r="K41" s="41">
        <v>0</v>
      </c>
      <c r="L41" s="16">
        <v>0</v>
      </c>
      <c r="M41" s="16">
        <f t="shared" si="1"/>
        <v>0</v>
      </c>
      <c r="N41" s="51" t="s">
        <v>12</v>
      </c>
    </row>
    <row r="42" spans="1:14" ht="51" customHeight="1" x14ac:dyDescent="0.2">
      <c r="A42" s="52"/>
      <c r="B42" s="52"/>
      <c r="C42" s="46"/>
      <c r="D42" s="52"/>
      <c r="E42" s="57"/>
      <c r="F42" s="56"/>
      <c r="G42" s="56"/>
      <c r="H42" s="56"/>
      <c r="I42" s="19" t="s">
        <v>267</v>
      </c>
      <c r="J42" s="23">
        <v>1</v>
      </c>
      <c r="K42" s="41">
        <v>0</v>
      </c>
      <c r="L42" s="16">
        <v>0</v>
      </c>
      <c r="M42" s="16">
        <f t="shared" si="1"/>
        <v>0</v>
      </c>
      <c r="N42" s="51"/>
    </row>
    <row r="43" spans="1:14" ht="85.9" customHeight="1" x14ac:dyDescent="0.2">
      <c r="A43" s="12" t="s">
        <v>7</v>
      </c>
      <c r="B43" s="12" t="s">
        <v>8</v>
      </c>
      <c r="C43" s="46"/>
      <c r="D43" s="12" t="s">
        <v>10</v>
      </c>
      <c r="E43" s="13" t="s">
        <v>159</v>
      </c>
      <c r="F43" s="40">
        <v>200000</v>
      </c>
      <c r="G43" s="14">
        <v>155000</v>
      </c>
      <c r="H43" s="14">
        <f>F43+G43</f>
        <v>355000</v>
      </c>
      <c r="I43" s="18" t="s">
        <v>182</v>
      </c>
      <c r="J43" s="23">
        <v>0</v>
      </c>
      <c r="K43" s="41">
        <v>1</v>
      </c>
      <c r="L43" s="16">
        <v>0</v>
      </c>
      <c r="M43" s="16">
        <f t="shared" si="1"/>
        <v>1</v>
      </c>
      <c r="N43" s="23" t="str">
        <f>+N41</f>
        <v>003 01</v>
      </c>
    </row>
    <row r="44" spans="1:14" ht="85.15" customHeight="1" x14ac:dyDescent="0.2">
      <c r="A44" s="21" t="s">
        <v>7</v>
      </c>
      <c r="B44" s="21" t="s">
        <v>24</v>
      </c>
      <c r="C44" s="46"/>
      <c r="D44" s="21" t="s">
        <v>63</v>
      </c>
      <c r="E44" s="20" t="s">
        <v>241</v>
      </c>
      <c r="F44" s="40">
        <v>0</v>
      </c>
      <c r="G44" s="14">
        <v>0</v>
      </c>
      <c r="H44" s="14">
        <f>F44+G44</f>
        <v>0</v>
      </c>
      <c r="I44" s="19" t="s">
        <v>160</v>
      </c>
      <c r="J44" s="23">
        <v>10</v>
      </c>
      <c r="K44" s="41">
        <v>0</v>
      </c>
      <c r="L44" s="16">
        <v>0</v>
      </c>
      <c r="M44" s="16">
        <f t="shared" si="1"/>
        <v>0</v>
      </c>
      <c r="N44" s="23" t="str">
        <f>N43</f>
        <v>003 01</v>
      </c>
    </row>
    <row r="45" spans="1:14" ht="85.15" customHeight="1" x14ac:dyDescent="0.2">
      <c r="A45" s="21" t="s">
        <v>7</v>
      </c>
      <c r="B45" s="12" t="s">
        <v>8</v>
      </c>
      <c r="C45" s="46"/>
      <c r="D45" s="12" t="s">
        <v>10</v>
      </c>
      <c r="E45" s="13" t="s">
        <v>161</v>
      </c>
      <c r="F45" s="40">
        <v>0</v>
      </c>
      <c r="G45" s="14">
        <v>0</v>
      </c>
      <c r="H45" s="14">
        <f>F45+G45</f>
        <v>0</v>
      </c>
      <c r="I45" s="19" t="s">
        <v>142</v>
      </c>
      <c r="J45" s="23">
        <v>0</v>
      </c>
      <c r="K45" s="41">
        <v>0</v>
      </c>
      <c r="L45" s="16">
        <v>0</v>
      </c>
      <c r="M45" s="16">
        <f t="shared" si="1"/>
        <v>0</v>
      </c>
      <c r="N45" s="23" t="str">
        <f t="shared" ref="N45:N48" si="4">+N43</f>
        <v>003 01</v>
      </c>
    </row>
    <row r="46" spans="1:14" ht="57.75" customHeight="1" x14ac:dyDescent="0.2">
      <c r="A46" s="59" t="s">
        <v>7</v>
      </c>
      <c r="B46" s="59" t="s">
        <v>46</v>
      </c>
      <c r="C46" s="46"/>
      <c r="D46" s="45" t="s">
        <v>162</v>
      </c>
      <c r="E46" s="53" t="s">
        <v>163</v>
      </c>
      <c r="F46" s="49">
        <v>0</v>
      </c>
      <c r="G46" s="49">
        <v>0</v>
      </c>
      <c r="H46" s="49">
        <f>F46+G46</f>
        <v>0</v>
      </c>
      <c r="I46" s="19" t="s">
        <v>268</v>
      </c>
      <c r="J46" s="23">
        <v>0</v>
      </c>
      <c r="K46" s="41">
        <v>0</v>
      </c>
      <c r="L46" s="16">
        <v>0</v>
      </c>
      <c r="M46" s="16">
        <f t="shared" si="1"/>
        <v>0</v>
      </c>
      <c r="N46" s="58" t="str">
        <f t="shared" si="4"/>
        <v>003 01</v>
      </c>
    </row>
    <row r="47" spans="1:14" ht="25.5" x14ac:dyDescent="0.2">
      <c r="A47" s="59"/>
      <c r="B47" s="59"/>
      <c r="C47" s="46"/>
      <c r="D47" s="45"/>
      <c r="E47" s="53"/>
      <c r="F47" s="49"/>
      <c r="G47" s="49"/>
      <c r="H47" s="49"/>
      <c r="I47" s="19" t="s">
        <v>269</v>
      </c>
      <c r="J47" s="23">
        <v>0</v>
      </c>
      <c r="K47" s="41">
        <v>0</v>
      </c>
      <c r="L47" s="16">
        <v>0</v>
      </c>
      <c r="M47" s="16">
        <f t="shared" si="1"/>
        <v>0</v>
      </c>
      <c r="N47" s="58"/>
    </row>
    <row r="48" spans="1:14" ht="55.5" customHeight="1" x14ac:dyDescent="0.2">
      <c r="A48" s="59" t="s">
        <v>7</v>
      </c>
      <c r="B48" s="59" t="s">
        <v>46</v>
      </c>
      <c r="C48" s="46"/>
      <c r="D48" s="45" t="s">
        <v>162</v>
      </c>
      <c r="E48" s="53" t="s">
        <v>225</v>
      </c>
      <c r="F48" s="49">
        <v>60000</v>
      </c>
      <c r="G48" s="49">
        <v>0</v>
      </c>
      <c r="H48" s="49">
        <f>F48+G48</f>
        <v>60000</v>
      </c>
      <c r="I48" s="19" t="s">
        <v>268</v>
      </c>
      <c r="J48" s="23">
        <v>0</v>
      </c>
      <c r="K48" s="41">
        <v>1</v>
      </c>
      <c r="L48" s="16">
        <v>0</v>
      </c>
      <c r="M48" s="16">
        <v>1</v>
      </c>
      <c r="N48" s="58" t="str">
        <f t="shared" si="4"/>
        <v>003 01</v>
      </c>
    </row>
    <row r="49" spans="1:16" ht="25.5" x14ac:dyDescent="0.2">
      <c r="A49" s="59"/>
      <c r="B49" s="59"/>
      <c r="C49" s="46"/>
      <c r="D49" s="45"/>
      <c r="E49" s="53"/>
      <c r="F49" s="49"/>
      <c r="G49" s="49"/>
      <c r="H49" s="49"/>
      <c r="I49" s="19" t="s">
        <v>269</v>
      </c>
      <c r="J49" s="23">
        <v>0</v>
      </c>
      <c r="K49" s="41">
        <v>0</v>
      </c>
      <c r="L49" s="16">
        <v>0</v>
      </c>
      <c r="M49" s="16">
        <v>0</v>
      </c>
      <c r="N49" s="58"/>
    </row>
    <row r="50" spans="1:16" ht="89.25" x14ac:dyDescent="0.2">
      <c r="A50" s="12" t="s">
        <v>7</v>
      </c>
      <c r="B50" s="12" t="s">
        <v>24</v>
      </c>
      <c r="C50" s="46"/>
      <c r="D50" s="12" t="s">
        <v>26</v>
      </c>
      <c r="E50" s="13" t="s">
        <v>226</v>
      </c>
      <c r="F50" s="40">
        <v>250000</v>
      </c>
      <c r="G50" s="14">
        <v>0</v>
      </c>
      <c r="H50" s="14">
        <f t="shared" ref="H50:H58" si="5">F50+G50</f>
        <v>250000</v>
      </c>
      <c r="I50" s="24" t="s">
        <v>215</v>
      </c>
      <c r="J50" s="17">
        <v>0</v>
      </c>
      <c r="K50" s="41">
        <v>1</v>
      </c>
      <c r="L50" s="16">
        <v>0</v>
      </c>
      <c r="M50" s="16">
        <v>1</v>
      </c>
      <c r="N50" s="23">
        <f>+N47</f>
        <v>0</v>
      </c>
    </row>
    <row r="51" spans="1:16" ht="89.25" x14ac:dyDescent="0.2">
      <c r="A51" s="21" t="s">
        <v>7</v>
      </c>
      <c r="B51" s="21" t="s">
        <v>46</v>
      </c>
      <c r="C51" s="46"/>
      <c r="D51" s="22" t="s">
        <v>162</v>
      </c>
      <c r="E51" s="13" t="s">
        <v>227</v>
      </c>
      <c r="F51" s="40">
        <v>200000</v>
      </c>
      <c r="G51" s="14">
        <v>0</v>
      </c>
      <c r="H51" s="14">
        <f t="shared" si="5"/>
        <v>200000</v>
      </c>
      <c r="I51" s="19" t="s">
        <v>268</v>
      </c>
      <c r="J51" s="23">
        <v>0</v>
      </c>
      <c r="K51" s="41">
        <v>1</v>
      </c>
      <c r="L51" s="16">
        <v>0</v>
      </c>
      <c r="M51" s="16">
        <v>1</v>
      </c>
      <c r="N51" s="23" t="str">
        <f>+N48</f>
        <v>003 01</v>
      </c>
      <c r="P51" s="9"/>
    </row>
    <row r="52" spans="1:16" ht="127.5" x14ac:dyDescent="0.2">
      <c r="A52" s="12" t="s">
        <v>13</v>
      </c>
      <c r="B52" s="12" t="s">
        <v>70</v>
      </c>
      <c r="C52" s="46" t="s">
        <v>71</v>
      </c>
      <c r="D52" s="12" t="s">
        <v>72</v>
      </c>
      <c r="E52" s="13" t="s">
        <v>73</v>
      </c>
      <c r="F52" s="40">
        <v>411053</v>
      </c>
      <c r="G52" s="15">
        <v>20000</v>
      </c>
      <c r="H52" s="14">
        <f t="shared" si="5"/>
        <v>431053</v>
      </c>
      <c r="I52" s="12" t="s">
        <v>110</v>
      </c>
      <c r="J52" s="17">
        <v>39</v>
      </c>
      <c r="K52" s="41">
        <v>30</v>
      </c>
      <c r="L52" s="16">
        <v>2</v>
      </c>
      <c r="M52" s="16">
        <f t="shared" si="1"/>
        <v>32</v>
      </c>
      <c r="N52" s="16" t="s">
        <v>12</v>
      </c>
    </row>
    <row r="53" spans="1:16" ht="139.15" customHeight="1" x14ac:dyDescent="0.2">
      <c r="A53" s="12" t="s">
        <v>13</v>
      </c>
      <c r="B53" s="12" t="s">
        <v>70</v>
      </c>
      <c r="C53" s="46"/>
      <c r="D53" s="12" t="s">
        <v>72</v>
      </c>
      <c r="E53" s="13" t="s">
        <v>74</v>
      </c>
      <c r="F53" s="40">
        <v>110000</v>
      </c>
      <c r="G53" s="15">
        <v>0</v>
      </c>
      <c r="H53" s="14">
        <f t="shared" si="5"/>
        <v>110000</v>
      </c>
      <c r="I53" s="12" t="s">
        <v>111</v>
      </c>
      <c r="J53" s="17">
        <v>1</v>
      </c>
      <c r="K53" s="41">
        <v>1</v>
      </c>
      <c r="L53" s="16">
        <v>0</v>
      </c>
      <c r="M53" s="16">
        <f t="shared" si="1"/>
        <v>1</v>
      </c>
      <c r="N53" s="16" t="s">
        <v>12</v>
      </c>
    </row>
    <row r="54" spans="1:16" ht="139.15" customHeight="1" x14ac:dyDescent="0.2">
      <c r="A54" s="12" t="s">
        <v>13</v>
      </c>
      <c r="B54" s="12" t="s">
        <v>70</v>
      </c>
      <c r="C54" s="46"/>
      <c r="D54" s="12" t="s">
        <v>33</v>
      </c>
      <c r="E54" s="13" t="s">
        <v>173</v>
      </c>
      <c r="F54" s="40">
        <v>20000</v>
      </c>
      <c r="G54" s="14">
        <v>-20000</v>
      </c>
      <c r="H54" s="14">
        <f t="shared" si="5"/>
        <v>0</v>
      </c>
      <c r="I54" s="12" t="s">
        <v>143</v>
      </c>
      <c r="J54" s="17">
        <v>0</v>
      </c>
      <c r="K54" s="41">
        <v>1</v>
      </c>
      <c r="L54" s="16">
        <v>-1</v>
      </c>
      <c r="M54" s="16">
        <f t="shared" si="1"/>
        <v>0</v>
      </c>
      <c r="N54" s="16" t="s">
        <v>12</v>
      </c>
    </row>
    <row r="55" spans="1:16" ht="124.15" customHeight="1" x14ac:dyDescent="0.2">
      <c r="A55" s="21" t="s">
        <v>66</v>
      </c>
      <c r="B55" s="21" t="s">
        <v>67</v>
      </c>
      <c r="C55" s="46"/>
      <c r="D55" s="21" t="s">
        <v>68</v>
      </c>
      <c r="E55" s="13" t="s">
        <v>228</v>
      </c>
      <c r="F55" s="40">
        <v>0</v>
      </c>
      <c r="G55" s="14">
        <v>0</v>
      </c>
      <c r="H55" s="14">
        <f t="shared" si="5"/>
        <v>0</v>
      </c>
      <c r="I55" s="12" t="s">
        <v>183</v>
      </c>
      <c r="J55" s="17">
        <v>0</v>
      </c>
      <c r="K55" s="41">
        <v>0</v>
      </c>
      <c r="L55" s="16">
        <v>0</v>
      </c>
      <c r="M55" s="16">
        <f t="shared" si="1"/>
        <v>0</v>
      </c>
      <c r="N55" s="16" t="str">
        <f>+N54</f>
        <v>003 01</v>
      </c>
    </row>
    <row r="56" spans="1:16" ht="111" customHeight="1" x14ac:dyDescent="0.2">
      <c r="A56" s="12" t="s">
        <v>13</v>
      </c>
      <c r="B56" s="12" t="s">
        <v>27</v>
      </c>
      <c r="C56" s="46" t="s">
        <v>75</v>
      </c>
      <c r="D56" s="12" t="s">
        <v>29</v>
      </c>
      <c r="E56" s="13" t="s">
        <v>76</v>
      </c>
      <c r="F56" s="40">
        <v>300000</v>
      </c>
      <c r="G56" s="15">
        <v>-300000</v>
      </c>
      <c r="H56" s="14">
        <f t="shared" si="5"/>
        <v>0</v>
      </c>
      <c r="I56" s="12" t="s">
        <v>112</v>
      </c>
      <c r="J56" s="16">
        <v>2</v>
      </c>
      <c r="K56" s="41">
        <v>1</v>
      </c>
      <c r="L56" s="16">
        <v>-1</v>
      </c>
      <c r="M56" s="16">
        <f t="shared" si="1"/>
        <v>0</v>
      </c>
      <c r="N56" s="16" t="s">
        <v>12</v>
      </c>
    </row>
    <row r="57" spans="1:16" ht="111.6" customHeight="1" x14ac:dyDescent="0.2">
      <c r="A57" s="12" t="s">
        <v>13</v>
      </c>
      <c r="B57" s="12" t="s">
        <v>27</v>
      </c>
      <c r="C57" s="46"/>
      <c r="D57" s="12" t="s">
        <v>29</v>
      </c>
      <c r="E57" s="13" t="s">
        <v>77</v>
      </c>
      <c r="F57" s="40">
        <v>158000</v>
      </c>
      <c r="G57" s="15">
        <v>0</v>
      </c>
      <c r="H57" s="15">
        <f t="shared" si="5"/>
        <v>158000</v>
      </c>
      <c r="I57" s="12" t="s">
        <v>113</v>
      </c>
      <c r="J57" s="16">
        <v>0</v>
      </c>
      <c r="K57" s="41">
        <v>1</v>
      </c>
      <c r="L57" s="16">
        <v>0</v>
      </c>
      <c r="M57" s="16">
        <f t="shared" si="1"/>
        <v>1</v>
      </c>
      <c r="N57" s="16" t="s">
        <v>12</v>
      </c>
    </row>
    <row r="58" spans="1:16" ht="26.25" customHeight="1" x14ac:dyDescent="0.2">
      <c r="A58" s="52" t="s">
        <v>196</v>
      </c>
      <c r="B58" s="52" t="s">
        <v>198</v>
      </c>
      <c r="C58" s="46" t="s">
        <v>197</v>
      </c>
      <c r="D58" s="52" t="s">
        <v>94</v>
      </c>
      <c r="E58" s="53" t="s">
        <v>199</v>
      </c>
      <c r="F58" s="56">
        <v>263000</v>
      </c>
      <c r="G58" s="56">
        <v>0</v>
      </c>
      <c r="H58" s="56">
        <f t="shared" si="5"/>
        <v>263000</v>
      </c>
      <c r="I58" s="12" t="s">
        <v>200</v>
      </c>
      <c r="J58" s="16">
        <v>0</v>
      </c>
      <c r="K58" s="41">
        <v>2</v>
      </c>
      <c r="L58" s="16">
        <v>0</v>
      </c>
      <c r="M58" s="16">
        <v>2</v>
      </c>
      <c r="N58" s="51" t="s">
        <v>12</v>
      </c>
    </row>
    <row r="59" spans="1:16" ht="51" x14ac:dyDescent="0.2">
      <c r="A59" s="52"/>
      <c r="B59" s="52"/>
      <c r="C59" s="46"/>
      <c r="D59" s="52"/>
      <c r="E59" s="53"/>
      <c r="F59" s="56"/>
      <c r="G59" s="56"/>
      <c r="H59" s="56"/>
      <c r="I59" s="24" t="s">
        <v>289</v>
      </c>
      <c r="J59" s="16">
        <v>0</v>
      </c>
      <c r="K59" s="41">
        <v>2</v>
      </c>
      <c r="L59" s="16">
        <v>0</v>
      </c>
      <c r="M59" s="16">
        <v>2</v>
      </c>
      <c r="N59" s="51"/>
    </row>
    <row r="60" spans="1:16" ht="38.25" x14ac:dyDescent="0.2">
      <c r="A60" s="52" t="s">
        <v>13</v>
      </c>
      <c r="B60" s="52" t="s">
        <v>70</v>
      </c>
      <c r="C60" s="46" t="s">
        <v>144</v>
      </c>
      <c r="D60" s="52" t="s">
        <v>72</v>
      </c>
      <c r="E60" s="53" t="s">
        <v>145</v>
      </c>
      <c r="F60" s="49">
        <v>750000</v>
      </c>
      <c r="G60" s="49">
        <v>0</v>
      </c>
      <c r="H60" s="49">
        <f>F60+G60</f>
        <v>750000</v>
      </c>
      <c r="I60" s="12" t="s">
        <v>184</v>
      </c>
      <c r="J60" s="16">
        <v>3</v>
      </c>
      <c r="K60" s="41">
        <v>1</v>
      </c>
      <c r="L60" s="16">
        <v>0</v>
      </c>
      <c r="M60" s="16">
        <f t="shared" si="1"/>
        <v>1</v>
      </c>
      <c r="N60" s="51" t="s">
        <v>12</v>
      </c>
    </row>
    <row r="61" spans="1:16" ht="38.25" x14ac:dyDescent="0.2">
      <c r="A61" s="52"/>
      <c r="B61" s="52"/>
      <c r="C61" s="46"/>
      <c r="D61" s="52"/>
      <c r="E61" s="53"/>
      <c r="F61" s="49"/>
      <c r="G61" s="49"/>
      <c r="H61" s="49"/>
      <c r="I61" s="12" t="s">
        <v>185</v>
      </c>
      <c r="J61" s="16">
        <v>0</v>
      </c>
      <c r="K61" s="41">
        <v>1</v>
      </c>
      <c r="L61" s="16">
        <v>0</v>
      </c>
      <c r="M61" s="16">
        <f t="shared" si="1"/>
        <v>1</v>
      </c>
      <c r="N61" s="51"/>
    </row>
    <row r="62" spans="1:16" ht="84.75" customHeight="1" x14ac:dyDescent="0.2">
      <c r="A62" s="12" t="s">
        <v>7</v>
      </c>
      <c r="B62" s="12" t="s">
        <v>8</v>
      </c>
      <c r="C62" s="46" t="s">
        <v>229</v>
      </c>
      <c r="D62" s="12" t="s">
        <v>10</v>
      </c>
      <c r="E62" s="13" t="s">
        <v>230</v>
      </c>
      <c r="F62" s="40">
        <v>0</v>
      </c>
      <c r="G62" s="14">
        <v>0</v>
      </c>
      <c r="H62" s="14">
        <f t="shared" ref="H62:H70" si="6">F62+G62</f>
        <v>0</v>
      </c>
      <c r="I62" s="12" t="s">
        <v>142</v>
      </c>
      <c r="J62" s="16">
        <v>0</v>
      </c>
      <c r="K62" s="41">
        <v>0</v>
      </c>
      <c r="L62" s="16">
        <v>0</v>
      </c>
      <c r="M62" s="16">
        <f t="shared" si="1"/>
        <v>0</v>
      </c>
      <c r="N62" s="16" t="s">
        <v>12</v>
      </c>
    </row>
    <row r="63" spans="1:16" ht="85.9" customHeight="1" x14ac:dyDescent="0.2">
      <c r="A63" s="12" t="s">
        <v>7</v>
      </c>
      <c r="B63" s="12" t="s">
        <v>8</v>
      </c>
      <c r="C63" s="46"/>
      <c r="D63" s="12" t="s">
        <v>10</v>
      </c>
      <c r="E63" s="13" t="s">
        <v>146</v>
      </c>
      <c r="F63" s="40">
        <v>0</v>
      </c>
      <c r="G63" s="14">
        <v>0</v>
      </c>
      <c r="H63" s="14">
        <f t="shared" si="6"/>
        <v>0</v>
      </c>
      <c r="I63" s="12" t="s">
        <v>142</v>
      </c>
      <c r="J63" s="16">
        <v>100</v>
      </c>
      <c r="K63" s="41">
        <v>0</v>
      </c>
      <c r="L63" s="16">
        <v>0</v>
      </c>
      <c r="M63" s="16">
        <f t="shared" si="1"/>
        <v>0</v>
      </c>
      <c r="N63" s="16" t="s">
        <v>12</v>
      </c>
    </row>
    <row r="64" spans="1:16" ht="136.9" customHeight="1" x14ac:dyDescent="0.2">
      <c r="A64" s="12" t="s">
        <v>66</v>
      </c>
      <c r="B64" s="12" t="s">
        <v>67</v>
      </c>
      <c r="C64" s="46" t="s">
        <v>121</v>
      </c>
      <c r="D64" s="21" t="s">
        <v>68</v>
      </c>
      <c r="E64" s="13" t="s">
        <v>122</v>
      </c>
      <c r="F64" s="40">
        <v>90000</v>
      </c>
      <c r="G64" s="15">
        <v>0</v>
      </c>
      <c r="H64" s="14">
        <f t="shared" si="6"/>
        <v>90000</v>
      </c>
      <c r="I64" s="12" t="s">
        <v>137</v>
      </c>
      <c r="J64" s="16">
        <v>20</v>
      </c>
      <c r="K64" s="41">
        <v>3</v>
      </c>
      <c r="L64" s="16">
        <v>0</v>
      </c>
      <c r="M64" s="16">
        <f t="shared" si="1"/>
        <v>3</v>
      </c>
      <c r="N64" s="16" t="s">
        <v>12</v>
      </c>
    </row>
    <row r="65" spans="1:16" ht="138.6" customHeight="1" x14ac:dyDescent="0.2">
      <c r="A65" s="12" t="s">
        <v>66</v>
      </c>
      <c r="B65" s="12" t="s">
        <v>67</v>
      </c>
      <c r="C65" s="46"/>
      <c r="D65" s="21" t="s">
        <v>68</v>
      </c>
      <c r="E65" s="20" t="s">
        <v>164</v>
      </c>
      <c r="F65" s="40">
        <v>30000</v>
      </c>
      <c r="G65" s="14">
        <v>0</v>
      </c>
      <c r="H65" s="14">
        <f t="shared" si="6"/>
        <v>30000</v>
      </c>
      <c r="I65" s="12" t="s">
        <v>186</v>
      </c>
      <c r="J65" s="16">
        <v>3</v>
      </c>
      <c r="K65" s="41">
        <v>1</v>
      </c>
      <c r="L65" s="16">
        <v>0</v>
      </c>
      <c r="M65" s="16">
        <f t="shared" si="1"/>
        <v>1</v>
      </c>
      <c r="N65" s="16" t="str">
        <f>+N64</f>
        <v>003 01</v>
      </c>
    </row>
    <row r="66" spans="1:16" ht="97.15" customHeight="1" x14ac:dyDescent="0.2">
      <c r="A66" s="12" t="s">
        <v>66</v>
      </c>
      <c r="B66" s="12" t="s">
        <v>78</v>
      </c>
      <c r="C66" s="11" t="s">
        <v>79</v>
      </c>
      <c r="D66" s="12" t="s">
        <v>80</v>
      </c>
      <c r="E66" s="13" t="s">
        <v>81</v>
      </c>
      <c r="F66" s="40">
        <v>150000</v>
      </c>
      <c r="G66" s="15">
        <v>10000</v>
      </c>
      <c r="H66" s="14">
        <f t="shared" si="6"/>
        <v>160000</v>
      </c>
      <c r="I66" s="12" t="s">
        <v>114</v>
      </c>
      <c r="J66" s="17">
        <v>20</v>
      </c>
      <c r="K66" s="41">
        <v>30</v>
      </c>
      <c r="L66" s="16">
        <v>2</v>
      </c>
      <c r="M66" s="16">
        <f t="shared" si="1"/>
        <v>32</v>
      </c>
      <c r="N66" s="16" t="s">
        <v>12</v>
      </c>
    </row>
    <row r="67" spans="1:16" ht="99" customHeight="1" x14ac:dyDescent="0.2">
      <c r="A67" s="12" t="s">
        <v>66</v>
      </c>
      <c r="B67" s="12" t="s">
        <v>78</v>
      </c>
      <c r="C67" s="46" t="s">
        <v>82</v>
      </c>
      <c r="D67" s="12" t="s">
        <v>80</v>
      </c>
      <c r="E67" s="13" t="s">
        <v>83</v>
      </c>
      <c r="F67" s="40">
        <v>2270000</v>
      </c>
      <c r="G67" s="15">
        <v>0</v>
      </c>
      <c r="H67" s="14">
        <f t="shared" si="6"/>
        <v>2270000</v>
      </c>
      <c r="I67" s="12" t="s">
        <v>115</v>
      </c>
      <c r="J67" s="16">
        <v>2290</v>
      </c>
      <c r="K67" s="41">
        <v>3000</v>
      </c>
      <c r="L67" s="16">
        <v>0</v>
      </c>
      <c r="M67" s="16">
        <f t="shared" si="1"/>
        <v>3000</v>
      </c>
      <c r="N67" s="16" t="s">
        <v>12</v>
      </c>
    </row>
    <row r="68" spans="1:16" ht="112.15" customHeight="1" x14ac:dyDescent="0.2">
      <c r="A68" s="21" t="s">
        <v>13</v>
      </c>
      <c r="B68" s="21" t="s">
        <v>41</v>
      </c>
      <c r="C68" s="46"/>
      <c r="D68" s="21" t="s">
        <v>42</v>
      </c>
      <c r="E68" s="20" t="s">
        <v>165</v>
      </c>
      <c r="F68" s="40">
        <v>704000</v>
      </c>
      <c r="G68" s="14">
        <v>0</v>
      </c>
      <c r="H68" s="14">
        <f t="shared" si="6"/>
        <v>704000</v>
      </c>
      <c r="I68" s="12" t="s">
        <v>187</v>
      </c>
      <c r="J68" s="16">
        <v>60</v>
      </c>
      <c r="K68" s="41">
        <v>60</v>
      </c>
      <c r="L68" s="16">
        <v>0</v>
      </c>
      <c r="M68" s="16">
        <f t="shared" si="1"/>
        <v>60</v>
      </c>
      <c r="N68" s="16" t="str">
        <f>+N67</f>
        <v>003 01</v>
      </c>
    </row>
    <row r="69" spans="1:16" ht="53.25" customHeight="1" x14ac:dyDescent="0.2">
      <c r="A69" s="21" t="s">
        <v>201</v>
      </c>
      <c r="B69" s="21" t="s">
        <v>202</v>
      </c>
      <c r="C69" s="25" t="s">
        <v>224</v>
      </c>
      <c r="D69" s="21" t="s">
        <v>203</v>
      </c>
      <c r="E69" s="20" t="s">
        <v>204</v>
      </c>
      <c r="F69" s="40">
        <v>15073617</v>
      </c>
      <c r="G69" s="14">
        <v>-1102986</v>
      </c>
      <c r="H69" s="14">
        <f t="shared" si="6"/>
        <v>13970631</v>
      </c>
      <c r="I69" s="26" t="s">
        <v>206</v>
      </c>
      <c r="J69" s="16">
        <v>0</v>
      </c>
      <c r="K69" s="41">
        <v>2000</v>
      </c>
      <c r="L69" s="16">
        <v>-68</v>
      </c>
      <c r="M69" s="16">
        <f>K69+L69</f>
        <v>1932</v>
      </c>
      <c r="N69" s="16" t="str">
        <f>+N68</f>
        <v>003 01</v>
      </c>
    </row>
    <row r="70" spans="1:16" ht="63.75" x14ac:dyDescent="0.2">
      <c r="A70" s="52" t="s">
        <v>66</v>
      </c>
      <c r="B70" s="52" t="s">
        <v>78</v>
      </c>
      <c r="C70" s="46" t="s">
        <v>84</v>
      </c>
      <c r="D70" s="52" t="s">
        <v>80</v>
      </c>
      <c r="E70" s="53" t="s">
        <v>85</v>
      </c>
      <c r="F70" s="56">
        <v>800000</v>
      </c>
      <c r="G70" s="56">
        <v>-60000</v>
      </c>
      <c r="H70" s="56">
        <f t="shared" si="6"/>
        <v>740000</v>
      </c>
      <c r="I70" s="12" t="s">
        <v>270</v>
      </c>
      <c r="J70" s="17">
        <v>100</v>
      </c>
      <c r="K70" s="41">
        <v>50</v>
      </c>
      <c r="L70" s="16">
        <v>-4</v>
      </c>
      <c r="M70" s="16">
        <f t="shared" si="1"/>
        <v>46</v>
      </c>
      <c r="N70" s="51" t="s">
        <v>12</v>
      </c>
    </row>
    <row r="71" spans="1:16" ht="29.45" customHeight="1" x14ac:dyDescent="0.2">
      <c r="A71" s="52"/>
      <c r="B71" s="52"/>
      <c r="C71" s="46"/>
      <c r="D71" s="52"/>
      <c r="E71" s="53"/>
      <c r="F71" s="56"/>
      <c r="G71" s="56"/>
      <c r="H71" s="56"/>
      <c r="I71" s="12" t="s">
        <v>271</v>
      </c>
      <c r="J71" s="17">
        <v>8</v>
      </c>
      <c r="K71" s="41">
        <v>5</v>
      </c>
      <c r="L71" s="16">
        <v>0</v>
      </c>
      <c r="M71" s="16">
        <f t="shared" si="1"/>
        <v>5</v>
      </c>
      <c r="N71" s="51"/>
    </row>
    <row r="72" spans="1:16" ht="99" customHeight="1" x14ac:dyDescent="0.2">
      <c r="A72" s="12" t="s">
        <v>66</v>
      </c>
      <c r="B72" s="12" t="s">
        <v>78</v>
      </c>
      <c r="C72" s="46" t="s">
        <v>86</v>
      </c>
      <c r="D72" s="12" t="s">
        <v>80</v>
      </c>
      <c r="E72" s="27" t="s">
        <v>174</v>
      </c>
      <c r="F72" s="40">
        <v>130876</v>
      </c>
      <c r="G72" s="28">
        <v>2200</v>
      </c>
      <c r="H72" s="28">
        <f>F72+G72</f>
        <v>133076</v>
      </c>
      <c r="I72" s="12" t="s">
        <v>87</v>
      </c>
      <c r="J72" s="17">
        <v>10</v>
      </c>
      <c r="K72" s="41">
        <v>10</v>
      </c>
      <c r="L72" s="16">
        <v>0</v>
      </c>
      <c r="M72" s="16">
        <f t="shared" si="1"/>
        <v>10</v>
      </c>
      <c r="N72" s="16" t="s">
        <v>12</v>
      </c>
    </row>
    <row r="73" spans="1:16" ht="99" customHeight="1" x14ac:dyDescent="0.2">
      <c r="A73" s="12" t="s">
        <v>66</v>
      </c>
      <c r="B73" s="12" t="s">
        <v>78</v>
      </c>
      <c r="C73" s="46"/>
      <c r="D73" s="12" t="s">
        <v>80</v>
      </c>
      <c r="E73" s="27" t="s">
        <v>261</v>
      </c>
      <c r="F73" s="40">
        <v>211000</v>
      </c>
      <c r="G73" s="28">
        <v>0</v>
      </c>
      <c r="H73" s="28">
        <f>F73+G73</f>
        <v>211000</v>
      </c>
      <c r="I73" s="12" t="s">
        <v>87</v>
      </c>
      <c r="J73" s="17">
        <v>0</v>
      </c>
      <c r="K73" s="41">
        <v>7</v>
      </c>
      <c r="L73" s="16">
        <v>0</v>
      </c>
      <c r="M73" s="16">
        <v>7</v>
      </c>
      <c r="N73" s="16" t="s">
        <v>12</v>
      </c>
    </row>
    <row r="74" spans="1:16" ht="114" customHeight="1" x14ac:dyDescent="0.2">
      <c r="A74" s="12" t="s">
        <v>13</v>
      </c>
      <c r="B74" s="12" t="s">
        <v>41</v>
      </c>
      <c r="C74" s="11" t="s">
        <v>123</v>
      </c>
      <c r="D74" s="12" t="s">
        <v>62</v>
      </c>
      <c r="E74" s="27" t="s">
        <v>124</v>
      </c>
      <c r="F74" s="40">
        <v>20000</v>
      </c>
      <c r="G74" s="28">
        <v>0</v>
      </c>
      <c r="H74" s="28">
        <f>F74+G74</f>
        <v>20000</v>
      </c>
      <c r="I74" s="12" t="s">
        <v>153</v>
      </c>
      <c r="J74" s="16">
        <v>20</v>
      </c>
      <c r="K74" s="41">
        <v>4</v>
      </c>
      <c r="L74" s="16">
        <v>0</v>
      </c>
      <c r="M74" s="16">
        <f t="shared" ref="M74:M105" si="7">K74+L74</f>
        <v>4</v>
      </c>
      <c r="N74" s="16" t="s">
        <v>12</v>
      </c>
      <c r="P74" s="43"/>
    </row>
    <row r="75" spans="1:16" ht="84.6" customHeight="1" x14ac:dyDescent="0.2">
      <c r="A75" s="12" t="s">
        <v>7</v>
      </c>
      <c r="B75" s="12" t="s">
        <v>8</v>
      </c>
      <c r="C75" s="46" t="s">
        <v>88</v>
      </c>
      <c r="D75" s="12" t="s">
        <v>10</v>
      </c>
      <c r="E75" s="27" t="s">
        <v>89</v>
      </c>
      <c r="F75" s="40">
        <v>100000</v>
      </c>
      <c r="G75" s="14">
        <v>-60000</v>
      </c>
      <c r="H75" s="28">
        <f>F75+G75</f>
        <v>40000</v>
      </c>
      <c r="I75" s="12" t="s">
        <v>116</v>
      </c>
      <c r="J75" s="16">
        <v>0</v>
      </c>
      <c r="K75" s="41">
        <v>0</v>
      </c>
      <c r="L75" s="16">
        <v>0</v>
      </c>
      <c r="M75" s="16">
        <f t="shared" si="7"/>
        <v>0</v>
      </c>
      <c r="N75" s="16" t="s">
        <v>12</v>
      </c>
      <c r="P75" s="44"/>
    </row>
    <row r="76" spans="1:16" ht="50.45" customHeight="1" x14ac:dyDescent="0.2">
      <c r="A76" s="52" t="s">
        <v>7</v>
      </c>
      <c r="B76" s="52" t="s">
        <v>24</v>
      </c>
      <c r="C76" s="46"/>
      <c r="D76" s="52" t="s">
        <v>24</v>
      </c>
      <c r="E76" s="53" t="s">
        <v>90</v>
      </c>
      <c r="F76" s="49">
        <v>372000</v>
      </c>
      <c r="G76" s="49">
        <v>0</v>
      </c>
      <c r="H76" s="62">
        <f>F76+G76</f>
        <v>372000</v>
      </c>
      <c r="I76" s="12" t="s">
        <v>272</v>
      </c>
      <c r="J76" s="16">
        <v>1</v>
      </c>
      <c r="K76" s="41">
        <v>1</v>
      </c>
      <c r="L76" s="16">
        <v>0</v>
      </c>
      <c r="M76" s="16">
        <f t="shared" si="7"/>
        <v>1</v>
      </c>
      <c r="N76" s="51" t="s">
        <v>12</v>
      </c>
    </row>
    <row r="77" spans="1:16" ht="43.15" customHeight="1" x14ac:dyDescent="0.2">
      <c r="A77" s="52"/>
      <c r="B77" s="52"/>
      <c r="C77" s="46"/>
      <c r="D77" s="52"/>
      <c r="E77" s="53"/>
      <c r="F77" s="49"/>
      <c r="G77" s="49"/>
      <c r="H77" s="63"/>
      <c r="I77" s="12" t="s">
        <v>273</v>
      </c>
      <c r="J77" s="16">
        <v>0</v>
      </c>
      <c r="K77" s="41">
        <v>0</v>
      </c>
      <c r="L77" s="16">
        <v>0</v>
      </c>
      <c r="M77" s="16">
        <f t="shared" si="7"/>
        <v>0</v>
      </c>
      <c r="N77" s="51"/>
    </row>
    <row r="78" spans="1:16" ht="113.45" customHeight="1" x14ac:dyDescent="0.2">
      <c r="A78" s="12" t="s">
        <v>7</v>
      </c>
      <c r="B78" s="12" t="s">
        <v>91</v>
      </c>
      <c r="C78" s="46"/>
      <c r="D78" s="12" t="s">
        <v>24</v>
      </c>
      <c r="E78" s="27" t="s">
        <v>125</v>
      </c>
      <c r="F78" s="40">
        <v>17524500</v>
      </c>
      <c r="G78" s="14">
        <v>-8969747</v>
      </c>
      <c r="H78" s="14">
        <f>F78+G78</f>
        <v>8554753</v>
      </c>
      <c r="I78" s="12" t="s">
        <v>223</v>
      </c>
      <c r="J78" s="16">
        <v>1</v>
      </c>
      <c r="K78" s="41">
        <v>2</v>
      </c>
      <c r="L78" s="16">
        <v>0</v>
      </c>
      <c r="M78" s="16">
        <f t="shared" si="7"/>
        <v>2</v>
      </c>
      <c r="N78" s="16" t="s">
        <v>12</v>
      </c>
    </row>
    <row r="79" spans="1:16" ht="112.9" customHeight="1" x14ac:dyDescent="0.2">
      <c r="A79" s="21" t="s">
        <v>13</v>
      </c>
      <c r="B79" s="21" t="s">
        <v>14</v>
      </c>
      <c r="C79" s="46"/>
      <c r="D79" s="21" t="s">
        <v>15</v>
      </c>
      <c r="E79" s="20" t="s">
        <v>166</v>
      </c>
      <c r="F79" s="40">
        <v>0</v>
      </c>
      <c r="G79" s="14">
        <v>0</v>
      </c>
      <c r="H79" s="14">
        <f>F79+G79</f>
        <v>0</v>
      </c>
      <c r="I79" s="22" t="s">
        <v>286</v>
      </c>
      <c r="J79" s="16">
        <v>0</v>
      </c>
      <c r="K79" s="41">
        <v>0</v>
      </c>
      <c r="L79" s="16">
        <v>0</v>
      </c>
      <c r="M79" s="16">
        <f t="shared" si="7"/>
        <v>0</v>
      </c>
      <c r="N79" s="16" t="str">
        <f>+N78</f>
        <v>003 01</v>
      </c>
    </row>
    <row r="80" spans="1:16" ht="84" customHeight="1" x14ac:dyDescent="0.2">
      <c r="A80" s="12" t="s">
        <v>7</v>
      </c>
      <c r="B80" s="12" t="s">
        <v>8</v>
      </c>
      <c r="C80" s="46"/>
      <c r="D80" s="12" t="s">
        <v>10</v>
      </c>
      <c r="E80" s="27" t="s">
        <v>231</v>
      </c>
      <c r="F80" s="40">
        <v>175000</v>
      </c>
      <c r="G80" s="14">
        <v>0</v>
      </c>
      <c r="H80" s="14">
        <f>F80+G80</f>
        <v>175000</v>
      </c>
      <c r="I80" s="12" t="s">
        <v>188</v>
      </c>
      <c r="J80" s="16">
        <v>0</v>
      </c>
      <c r="K80" s="41">
        <v>0</v>
      </c>
      <c r="L80" s="16">
        <v>0</v>
      </c>
      <c r="M80" s="16">
        <f t="shared" si="7"/>
        <v>0</v>
      </c>
      <c r="N80" s="16" t="s">
        <v>12</v>
      </c>
    </row>
    <row r="81" spans="1:14" ht="84.6" customHeight="1" x14ac:dyDescent="0.2">
      <c r="A81" s="21" t="s">
        <v>7</v>
      </c>
      <c r="B81" s="21" t="s">
        <v>8</v>
      </c>
      <c r="C81" s="46"/>
      <c r="D81" s="21" t="s">
        <v>10</v>
      </c>
      <c r="E81" s="13" t="s">
        <v>167</v>
      </c>
      <c r="F81" s="40">
        <v>300000</v>
      </c>
      <c r="G81" s="14">
        <v>-150000</v>
      </c>
      <c r="H81" s="14">
        <f>F81+G81</f>
        <v>150000</v>
      </c>
      <c r="I81" s="12" t="s">
        <v>98</v>
      </c>
      <c r="J81" s="16">
        <v>0</v>
      </c>
      <c r="K81" s="41">
        <v>0</v>
      </c>
      <c r="L81" s="16">
        <v>0</v>
      </c>
      <c r="M81" s="16">
        <f t="shared" si="7"/>
        <v>0</v>
      </c>
      <c r="N81" s="16" t="str">
        <f>+N80</f>
        <v>003 01</v>
      </c>
    </row>
    <row r="82" spans="1:14" ht="69" customHeight="1" x14ac:dyDescent="0.2">
      <c r="A82" s="52" t="s">
        <v>7</v>
      </c>
      <c r="B82" s="52" t="s">
        <v>92</v>
      </c>
      <c r="C82" s="46" t="s">
        <v>93</v>
      </c>
      <c r="D82" s="52" t="s">
        <v>94</v>
      </c>
      <c r="E82" s="53" t="s">
        <v>95</v>
      </c>
      <c r="F82" s="49">
        <v>1503058</v>
      </c>
      <c r="G82" s="49">
        <v>-471700</v>
      </c>
      <c r="H82" s="49">
        <f>F82+G82</f>
        <v>1031358</v>
      </c>
      <c r="I82" s="12" t="s">
        <v>274</v>
      </c>
      <c r="J82" s="16">
        <v>1</v>
      </c>
      <c r="K82" s="41">
        <v>1</v>
      </c>
      <c r="L82" s="16">
        <v>0</v>
      </c>
      <c r="M82" s="16">
        <f t="shared" si="7"/>
        <v>1</v>
      </c>
      <c r="N82" s="51" t="s">
        <v>12</v>
      </c>
    </row>
    <row r="83" spans="1:14" ht="74.45" customHeight="1" x14ac:dyDescent="0.2">
      <c r="A83" s="52"/>
      <c r="B83" s="52"/>
      <c r="C83" s="46"/>
      <c r="D83" s="52"/>
      <c r="E83" s="53"/>
      <c r="F83" s="49"/>
      <c r="G83" s="49"/>
      <c r="H83" s="49"/>
      <c r="I83" s="12" t="s">
        <v>275</v>
      </c>
      <c r="J83" s="16">
        <v>79</v>
      </c>
      <c r="K83" s="41">
        <v>79</v>
      </c>
      <c r="L83" s="16">
        <v>0</v>
      </c>
      <c r="M83" s="16">
        <f t="shared" si="7"/>
        <v>79</v>
      </c>
      <c r="N83" s="51"/>
    </row>
    <row r="84" spans="1:14" ht="87" customHeight="1" x14ac:dyDescent="0.2">
      <c r="A84" s="52" t="s">
        <v>7</v>
      </c>
      <c r="B84" s="52" t="s">
        <v>92</v>
      </c>
      <c r="C84" s="46"/>
      <c r="D84" s="52" t="s">
        <v>94</v>
      </c>
      <c r="E84" s="53" t="s">
        <v>168</v>
      </c>
      <c r="F84" s="49">
        <v>633300</v>
      </c>
      <c r="G84" s="49">
        <v>-11000</v>
      </c>
      <c r="H84" s="49">
        <f>F84+G84</f>
        <v>622300</v>
      </c>
      <c r="I84" s="12" t="s">
        <v>274</v>
      </c>
      <c r="J84" s="16">
        <v>0</v>
      </c>
      <c r="K84" s="41">
        <v>1</v>
      </c>
      <c r="L84" s="16">
        <v>0</v>
      </c>
      <c r="M84" s="16">
        <f t="shared" si="7"/>
        <v>1</v>
      </c>
      <c r="N84" s="51" t="str">
        <f>+N82</f>
        <v>003 01</v>
      </c>
    </row>
    <row r="85" spans="1:14" ht="87" customHeight="1" x14ac:dyDescent="0.2">
      <c r="A85" s="52"/>
      <c r="B85" s="52"/>
      <c r="C85" s="46"/>
      <c r="D85" s="52"/>
      <c r="E85" s="53"/>
      <c r="F85" s="49"/>
      <c r="G85" s="49"/>
      <c r="H85" s="49"/>
      <c r="I85" s="12" t="s">
        <v>275</v>
      </c>
      <c r="J85" s="16">
        <v>0</v>
      </c>
      <c r="K85" s="41">
        <v>100</v>
      </c>
      <c r="L85" s="16">
        <v>0</v>
      </c>
      <c r="M85" s="16">
        <f t="shared" si="7"/>
        <v>100</v>
      </c>
      <c r="N85" s="51"/>
    </row>
    <row r="86" spans="1:14" ht="85.9" customHeight="1" x14ac:dyDescent="0.2">
      <c r="A86" s="12" t="s">
        <v>7</v>
      </c>
      <c r="B86" s="12" t="s">
        <v>92</v>
      </c>
      <c r="C86" s="11" t="s">
        <v>126</v>
      </c>
      <c r="D86" s="12" t="s">
        <v>130</v>
      </c>
      <c r="E86" s="27" t="s">
        <v>127</v>
      </c>
      <c r="F86" s="40">
        <v>10000</v>
      </c>
      <c r="G86" s="28">
        <v>0</v>
      </c>
      <c r="H86" s="28">
        <f>F86+G86</f>
        <v>10000</v>
      </c>
      <c r="I86" s="12" t="s">
        <v>179</v>
      </c>
      <c r="J86" s="16">
        <v>0</v>
      </c>
      <c r="K86" s="41">
        <v>4</v>
      </c>
      <c r="L86" s="16">
        <v>0</v>
      </c>
      <c r="M86" s="16">
        <f t="shared" si="7"/>
        <v>4</v>
      </c>
      <c r="N86" s="16" t="s">
        <v>135</v>
      </c>
    </row>
    <row r="87" spans="1:14" ht="111.6" customHeight="1" x14ac:dyDescent="0.2">
      <c r="A87" s="12" t="s">
        <v>7</v>
      </c>
      <c r="B87" s="12" t="s">
        <v>91</v>
      </c>
      <c r="C87" s="11" t="s">
        <v>175</v>
      </c>
      <c r="D87" s="29" t="s">
        <v>169</v>
      </c>
      <c r="E87" s="27" t="s">
        <v>232</v>
      </c>
      <c r="F87" s="40">
        <v>0</v>
      </c>
      <c r="G87" s="28">
        <v>0</v>
      </c>
      <c r="H87" s="28">
        <f>F87+G87</f>
        <v>0</v>
      </c>
      <c r="I87" s="12" t="s">
        <v>189</v>
      </c>
      <c r="J87" s="16">
        <v>0</v>
      </c>
      <c r="K87" s="41">
        <v>0</v>
      </c>
      <c r="L87" s="16">
        <v>0</v>
      </c>
      <c r="M87" s="16">
        <f t="shared" si="7"/>
        <v>0</v>
      </c>
      <c r="N87" s="16" t="s">
        <v>12</v>
      </c>
    </row>
    <row r="88" spans="1:14" ht="86.45" customHeight="1" x14ac:dyDescent="0.2">
      <c r="A88" s="12" t="s">
        <v>7</v>
      </c>
      <c r="B88" s="12" t="s">
        <v>92</v>
      </c>
      <c r="C88" s="11" t="s">
        <v>97</v>
      </c>
      <c r="D88" s="12" t="s">
        <v>94</v>
      </c>
      <c r="E88" s="13" t="s">
        <v>170</v>
      </c>
      <c r="F88" s="40">
        <v>2632335</v>
      </c>
      <c r="G88" s="14">
        <v>-338500</v>
      </c>
      <c r="H88" s="28">
        <f>F88+G88</f>
        <v>2293835</v>
      </c>
      <c r="I88" s="12" t="s">
        <v>117</v>
      </c>
      <c r="J88" s="16">
        <v>50</v>
      </c>
      <c r="K88" s="41">
        <v>50</v>
      </c>
      <c r="L88" s="16">
        <v>0</v>
      </c>
      <c r="M88" s="16">
        <f t="shared" si="7"/>
        <v>50</v>
      </c>
      <c r="N88" s="16" t="s">
        <v>12</v>
      </c>
    </row>
    <row r="89" spans="1:14" ht="43.5" customHeight="1" x14ac:dyDescent="0.2">
      <c r="A89" s="52" t="s">
        <v>7</v>
      </c>
      <c r="B89" s="52" t="s">
        <v>92</v>
      </c>
      <c r="C89" s="46" t="s">
        <v>131</v>
      </c>
      <c r="D89" s="52" t="s">
        <v>132</v>
      </c>
      <c r="E89" s="53" t="s">
        <v>128</v>
      </c>
      <c r="F89" s="49">
        <v>327917</v>
      </c>
      <c r="G89" s="49">
        <v>-18900</v>
      </c>
      <c r="H89" s="49">
        <f>F89+G89</f>
        <v>309017</v>
      </c>
      <c r="I89" s="12" t="s">
        <v>276</v>
      </c>
      <c r="J89" s="16">
        <v>20</v>
      </c>
      <c r="K89" s="41">
        <v>20</v>
      </c>
      <c r="L89" s="16">
        <v>0</v>
      </c>
      <c r="M89" s="16">
        <f t="shared" si="7"/>
        <v>20</v>
      </c>
      <c r="N89" s="51" t="s">
        <v>12</v>
      </c>
    </row>
    <row r="90" spans="1:14" ht="60" customHeight="1" x14ac:dyDescent="0.2">
      <c r="A90" s="52"/>
      <c r="B90" s="52"/>
      <c r="C90" s="46"/>
      <c r="D90" s="52"/>
      <c r="E90" s="53"/>
      <c r="F90" s="49"/>
      <c r="G90" s="49"/>
      <c r="H90" s="49"/>
      <c r="I90" s="12" t="s">
        <v>277</v>
      </c>
      <c r="J90" s="16">
        <v>9</v>
      </c>
      <c r="K90" s="41">
        <v>9</v>
      </c>
      <c r="L90" s="16">
        <v>0</v>
      </c>
      <c r="M90" s="16">
        <f t="shared" si="7"/>
        <v>9</v>
      </c>
      <c r="N90" s="51"/>
    </row>
    <row r="91" spans="1:14" ht="43.9" customHeight="1" x14ac:dyDescent="0.2">
      <c r="A91" s="52"/>
      <c r="B91" s="52"/>
      <c r="C91" s="46"/>
      <c r="D91" s="52"/>
      <c r="E91" s="53"/>
      <c r="F91" s="49"/>
      <c r="G91" s="49"/>
      <c r="H91" s="49"/>
      <c r="I91" s="12" t="s">
        <v>278</v>
      </c>
      <c r="J91" s="16">
        <v>1</v>
      </c>
      <c r="K91" s="41">
        <v>1</v>
      </c>
      <c r="L91" s="16">
        <v>0</v>
      </c>
      <c r="M91" s="16">
        <f t="shared" si="7"/>
        <v>1</v>
      </c>
      <c r="N91" s="51"/>
    </row>
    <row r="92" spans="1:14" ht="50.45" customHeight="1" x14ac:dyDescent="0.2">
      <c r="A92" s="52"/>
      <c r="B92" s="52"/>
      <c r="C92" s="46"/>
      <c r="D92" s="52"/>
      <c r="E92" s="53"/>
      <c r="F92" s="49"/>
      <c r="G92" s="49"/>
      <c r="H92" s="49"/>
      <c r="I92" s="12" t="s">
        <v>279</v>
      </c>
      <c r="J92" s="16">
        <v>6</v>
      </c>
      <c r="K92" s="41">
        <v>6</v>
      </c>
      <c r="L92" s="16">
        <v>0</v>
      </c>
      <c r="M92" s="16">
        <f t="shared" si="7"/>
        <v>6</v>
      </c>
      <c r="N92" s="51"/>
    </row>
    <row r="93" spans="1:14" ht="50.45" customHeight="1" x14ac:dyDescent="0.2">
      <c r="A93" s="52" t="s">
        <v>7</v>
      </c>
      <c r="B93" s="52" t="s">
        <v>92</v>
      </c>
      <c r="C93" s="46"/>
      <c r="D93" s="52" t="s">
        <v>132</v>
      </c>
      <c r="E93" s="53" t="s">
        <v>233</v>
      </c>
      <c r="F93" s="49">
        <v>421850</v>
      </c>
      <c r="G93" s="49">
        <v>-362100</v>
      </c>
      <c r="H93" s="49">
        <f>F93+G93</f>
        <v>59750</v>
      </c>
      <c r="I93" s="12" t="s">
        <v>276</v>
      </c>
      <c r="J93" s="16">
        <v>0</v>
      </c>
      <c r="K93" s="41">
        <v>20</v>
      </c>
      <c r="L93" s="16">
        <v>0</v>
      </c>
      <c r="M93" s="16">
        <f t="shared" si="7"/>
        <v>20</v>
      </c>
      <c r="N93" s="51" t="str">
        <f>+N89</f>
        <v>003 01</v>
      </c>
    </row>
    <row r="94" spans="1:14" ht="55.15" customHeight="1" x14ac:dyDescent="0.2">
      <c r="A94" s="52"/>
      <c r="B94" s="52"/>
      <c r="C94" s="46"/>
      <c r="D94" s="52"/>
      <c r="E94" s="53"/>
      <c r="F94" s="49"/>
      <c r="G94" s="49"/>
      <c r="H94" s="49"/>
      <c r="I94" s="12" t="s">
        <v>277</v>
      </c>
      <c r="J94" s="16">
        <v>0</v>
      </c>
      <c r="K94" s="41">
        <v>9</v>
      </c>
      <c r="L94" s="16">
        <v>0</v>
      </c>
      <c r="M94" s="16">
        <f t="shared" si="7"/>
        <v>9</v>
      </c>
      <c r="N94" s="51"/>
    </row>
    <row r="95" spans="1:14" ht="50.45" customHeight="1" x14ac:dyDescent="0.2">
      <c r="A95" s="52"/>
      <c r="B95" s="52"/>
      <c r="C95" s="46"/>
      <c r="D95" s="52"/>
      <c r="E95" s="53"/>
      <c r="F95" s="49"/>
      <c r="G95" s="49"/>
      <c r="H95" s="49"/>
      <c r="I95" s="12" t="s">
        <v>278</v>
      </c>
      <c r="J95" s="16">
        <v>0</v>
      </c>
      <c r="K95" s="41">
        <v>1</v>
      </c>
      <c r="L95" s="16">
        <v>0</v>
      </c>
      <c r="M95" s="16">
        <f t="shared" si="7"/>
        <v>1</v>
      </c>
      <c r="N95" s="51"/>
    </row>
    <row r="96" spans="1:14" ht="85.15" customHeight="1" x14ac:dyDescent="0.2">
      <c r="A96" s="52"/>
      <c r="B96" s="52"/>
      <c r="C96" s="46"/>
      <c r="D96" s="52"/>
      <c r="E96" s="53"/>
      <c r="F96" s="49"/>
      <c r="G96" s="49"/>
      <c r="H96" s="49"/>
      <c r="I96" s="12" t="s">
        <v>279</v>
      </c>
      <c r="J96" s="16">
        <v>0</v>
      </c>
      <c r="K96" s="41">
        <v>6</v>
      </c>
      <c r="L96" s="16">
        <v>0</v>
      </c>
      <c r="M96" s="16">
        <f t="shared" si="7"/>
        <v>6</v>
      </c>
      <c r="N96" s="51"/>
    </row>
    <row r="97" spans="1:16" ht="79.150000000000006" customHeight="1" x14ac:dyDescent="0.2">
      <c r="A97" s="52" t="s">
        <v>7</v>
      </c>
      <c r="B97" s="52" t="s">
        <v>92</v>
      </c>
      <c r="C97" s="46" t="s">
        <v>133</v>
      </c>
      <c r="D97" s="52" t="s">
        <v>134</v>
      </c>
      <c r="E97" s="53" t="s">
        <v>129</v>
      </c>
      <c r="F97" s="49">
        <v>12300</v>
      </c>
      <c r="G97" s="49">
        <v>0</v>
      </c>
      <c r="H97" s="49">
        <f>F97+G97</f>
        <v>12300</v>
      </c>
      <c r="I97" s="12" t="s">
        <v>280</v>
      </c>
      <c r="J97" s="16">
        <v>26</v>
      </c>
      <c r="K97" s="41">
        <v>26</v>
      </c>
      <c r="L97" s="16">
        <v>0</v>
      </c>
      <c r="M97" s="16">
        <f t="shared" si="7"/>
        <v>26</v>
      </c>
      <c r="N97" s="51" t="s">
        <v>12</v>
      </c>
    </row>
    <row r="98" spans="1:16" ht="66" customHeight="1" x14ac:dyDescent="0.2">
      <c r="A98" s="52"/>
      <c r="B98" s="52"/>
      <c r="C98" s="46"/>
      <c r="D98" s="52"/>
      <c r="E98" s="53"/>
      <c r="F98" s="49"/>
      <c r="G98" s="49"/>
      <c r="H98" s="49"/>
      <c r="I98" s="12" t="s">
        <v>281</v>
      </c>
      <c r="J98" s="16">
        <v>5</v>
      </c>
      <c r="K98" s="41">
        <v>5</v>
      </c>
      <c r="L98" s="16">
        <v>0</v>
      </c>
      <c r="M98" s="16">
        <f t="shared" si="7"/>
        <v>5</v>
      </c>
      <c r="N98" s="51"/>
    </row>
    <row r="99" spans="1:16" ht="124.15" customHeight="1" x14ac:dyDescent="0.2">
      <c r="A99" s="12" t="s">
        <v>13</v>
      </c>
      <c r="B99" s="12" t="s">
        <v>41</v>
      </c>
      <c r="C99" s="46" t="s">
        <v>176</v>
      </c>
      <c r="D99" s="12" t="s">
        <v>62</v>
      </c>
      <c r="E99" s="30" t="s">
        <v>171</v>
      </c>
      <c r="F99" s="40">
        <v>420000</v>
      </c>
      <c r="G99" s="34">
        <v>-170000</v>
      </c>
      <c r="H99" s="34">
        <f t="shared" ref="H99:H109" si="8">F99+G99</f>
        <v>250000</v>
      </c>
      <c r="I99" s="12" t="s">
        <v>190</v>
      </c>
      <c r="J99" s="16">
        <v>1100</v>
      </c>
      <c r="K99" s="41">
        <v>6900</v>
      </c>
      <c r="L99" s="16">
        <v>0</v>
      </c>
      <c r="M99" s="16">
        <f t="shared" si="7"/>
        <v>6900</v>
      </c>
      <c r="N99" s="16" t="str">
        <f>+N97</f>
        <v>003 01</v>
      </c>
    </row>
    <row r="100" spans="1:16" ht="124.15" customHeight="1" x14ac:dyDescent="0.2">
      <c r="A100" s="12" t="s">
        <v>13</v>
      </c>
      <c r="B100" s="12" t="s">
        <v>41</v>
      </c>
      <c r="C100" s="46"/>
      <c r="D100" s="12" t="s">
        <v>62</v>
      </c>
      <c r="E100" s="30" t="s">
        <v>234</v>
      </c>
      <c r="F100" s="40">
        <v>232000</v>
      </c>
      <c r="G100" s="34">
        <v>-232000</v>
      </c>
      <c r="H100" s="34">
        <f t="shared" si="8"/>
        <v>0</v>
      </c>
      <c r="I100" s="12" t="s">
        <v>190</v>
      </c>
      <c r="J100" s="16">
        <v>0</v>
      </c>
      <c r="K100" s="41">
        <v>33</v>
      </c>
      <c r="L100" s="16">
        <v>-33</v>
      </c>
      <c r="M100" s="16">
        <f t="shared" si="7"/>
        <v>0</v>
      </c>
      <c r="N100" s="16" t="str">
        <f>+N99</f>
        <v>003 01</v>
      </c>
    </row>
    <row r="101" spans="1:16" ht="82.9" customHeight="1" x14ac:dyDescent="0.2">
      <c r="A101" s="12" t="s">
        <v>7</v>
      </c>
      <c r="B101" s="12" t="s">
        <v>92</v>
      </c>
      <c r="C101" s="11" t="s">
        <v>177</v>
      </c>
      <c r="D101" s="12" t="s">
        <v>147</v>
      </c>
      <c r="E101" s="31" t="s">
        <v>235</v>
      </c>
      <c r="F101" s="40">
        <v>0</v>
      </c>
      <c r="G101" s="14">
        <v>0</v>
      </c>
      <c r="H101" s="34">
        <f t="shared" si="8"/>
        <v>0</v>
      </c>
      <c r="I101" s="12" t="s">
        <v>154</v>
      </c>
      <c r="J101" s="16">
        <v>0</v>
      </c>
      <c r="K101" s="41">
        <v>0</v>
      </c>
      <c r="L101" s="16">
        <v>0</v>
      </c>
      <c r="M101" s="16">
        <f t="shared" si="7"/>
        <v>0</v>
      </c>
      <c r="N101" s="16" t="s">
        <v>12</v>
      </c>
    </row>
    <row r="102" spans="1:16" ht="84" customHeight="1" x14ac:dyDescent="0.2">
      <c r="A102" s="12" t="s">
        <v>7</v>
      </c>
      <c r="B102" s="12" t="s">
        <v>92</v>
      </c>
      <c r="C102" s="46" t="s">
        <v>148</v>
      </c>
      <c r="D102" s="12" t="s">
        <v>149</v>
      </c>
      <c r="E102" s="13" t="s">
        <v>172</v>
      </c>
      <c r="F102" s="40">
        <v>440000</v>
      </c>
      <c r="G102" s="14">
        <v>-14000</v>
      </c>
      <c r="H102" s="34">
        <f t="shared" si="8"/>
        <v>426000</v>
      </c>
      <c r="I102" s="12" t="s">
        <v>155</v>
      </c>
      <c r="J102" s="16">
        <v>472</v>
      </c>
      <c r="K102" s="41">
        <v>472</v>
      </c>
      <c r="L102" s="16">
        <v>0</v>
      </c>
      <c r="M102" s="16">
        <f t="shared" si="7"/>
        <v>472</v>
      </c>
      <c r="N102" s="16" t="s">
        <v>12</v>
      </c>
    </row>
    <row r="103" spans="1:16" ht="84" customHeight="1" x14ac:dyDescent="0.2">
      <c r="A103" s="12" t="s">
        <v>7</v>
      </c>
      <c r="B103" s="12" t="s">
        <v>92</v>
      </c>
      <c r="C103" s="46"/>
      <c r="D103" s="12" t="s">
        <v>149</v>
      </c>
      <c r="E103" s="13" t="s">
        <v>236</v>
      </c>
      <c r="F103" s="40">
        <v>520000</v>
      </c>
      <c r="G103" s="14">
        <v>-513000</v>
      </c>
      <c r="H103" s="34">
        <f t="shared" si="8"/>
        <v>7000</v>
      </c>
      <c r="I103" s="12" t="s">
        <v>155</v>
      </c>
      <c r="J103" s="16">
        <v>0</v>
      </c>
      <c r="K103" s="41">
        <v>516</v>
      </c>
      <c r="L103" s="16">
        <v>0</v>
      </c>
      <c r="M103" s="16">
        <f t="shared" si="7"/>
        <v>516</v>
      </c>
      <c r="N103" s="16" t="s">
        <v>12</v>
      </c>
    </row>
    <row r="104" spans="1:16" ht="111" customHeight="1" x14ac:dyDescent="0.2">
      <c r="A104" s="12" t="s">
        <v>13</v>
      </c>
      <c r="B104" s="12" t="s">
        <v>27</v>
      </c>
      <c r="C104" s="11" t="s">
        <v>150</v>
      </c>
      <c r="D104" s="12" t="s">
        <v>96</v>
      </c>
      <c r="E104" s="13" t="s">
        <v>151</v>
      </c>
      <c r="F104" s="40">
        <v>0</v>
      </c>
      <c r="G104" s="14">
        <v>0</v>
      </c>
      <c r="H104" s="34">
        <f t="shared" si="8"/>
        <v>0</v>
      </c>
      <c r="I104" s="12" t="s">
        <v>156</v>
      </c>
      <c r="J104" s="16">
        <v>0</v>
      </c>
      <c r="K104" s="41">
        <v>0</v>
      </c>
      <c r="L104" s="16">
        <v>0</v>
      </c>
      <c r="M104" s="16">
        <f t="shared" si="7"/>
        <v>0</v>
      </c>
      <c r="N104" s="16" t="s">
        <v>12</v>
      </c>
    </row>
    <row r="105" spans="1:16" ht="133.15" customHeight="1" x14ac:dyDescent="0.2">
      <c r="A105" s="21" t="s">
        <v>7</v>
      </c>
      <c r="B105" s="21" t="s">
        <v>92</v>
      </c>
      <c r="C105" s="11" t="s">
        <v>207</v>
      </c>
      <c r="D105" s="21" t="s">
        <v>134</v>
      </c>
      <c r="E105" s="13" t="s">
        <v>208</v>
      </c>
      <c r="F105" s="40">
        <v>310000</v>
      </c>
      <c r="G105" s="14">
        <v>-230000</v>
      </c>
      <c r="H105" s="34">
        <f t="shared" si="8"/>
        <v>80000</v>
      </c>
      <c r="I105" s="32" t="s">
        <v>287</v>
      </c>
      <c r="J105" s="16">
        <v>0</v>
      </c>
      <c r="K105" s="41">
        <v>2197</v>
      </c>
      <c r="L105" s="16">
        <v>0</v>
      </c>
      <c r="M105" s="16">
        <f t="shared" si="7"/>
        <v>2197</v>
      </c>
      <c r="N105" s="16" t="s">
        <v>12</v>
      </c>
    </row>
    <row r="106" spans="1:16" ht="111" customHeight="1" x14ac:dyDescent="0.2">
      <c r="A106" s="21" t="s">
        <v>7</v>
      </c>
      <c r="B106" s="21" t="s">
        <v>92</v>
      </c>
      <c r="C106" s="46" t="s">
        <v>209</v>
      </c>
      <c r="D106" s="21" t="s">
        <v>134</v>
      </c>
      <c r="E106" s="13" t="s">
        <v>210</v>
      </c>
      <c r="F106" s="40">
        <v>9500</v>
      </c>
      <c r="G106" s="14">
        <v>0</v>
      </c>
      <c r="H106" s="34">
        <f t="shared" si="8"/>
        <v>9500</v>
      </c>
      <c r="I106" s="32" t="s">
        <v>216</v>
      </c>
      <c r="J106" s="16">
        <v>0</v>
      </c>
      <c r="K106" s="41">
        <v>2</v>
      </c>
      <c r="L106" s="16">
        <v>0</v>
      </c>
      <c r="M106" s="16">
        <f>K106+L106</f>
        <v>2</v>
      </c>
      <c r="N106" s="16" t="s">
        <v>12</v>
      </c>
    </row>
    <row r="107" spans="1:16" ht="111" customHeight="1" x14ac:dyDescent="0.2">
      <c r="A107" s="21" t="s">
        <v>7</v>
      </c>
      <c r="B107" s="21" t="s">
        <v>92</v>
      </c>
      <c r="C107" s="46"/>
      <c r="D107" s="21" t="s">
        <v>134</v>
      </c>
      <c r="E107" s="13" t="s">
        <v>211</v>
      </c>
      <c r="F107" s="40">
        <v>13150</v>
      </c>
      <c r="G107" s="14">
        <v>0</v>
      </c>
      <c r="H107" s="34">
        <f t="shared" si="8"/>
        <v>13150</v>
      </c>
      <c r="I107" s="32" t="s">
        <v>216</v>
      </c>
      <c r="J107" s="16">
        <v>0</v>
      </c>
      <c r="K107" s="41">
        <v>2</v>
      </c>
      <c r="L107" s="16">
        <v>0</v>
      </c>
      <c r="M107" s="16">
        <f>K107+L107</f>
        <v>2</v>
      </c>
      <c r="N107" s="16" t="s">
        <v>12</v>
      </c>
    </row>
    <row r="108" spans="1:16" ht="111" customHeight="1" x14ac:dyDescent="0.2">
      <c r="A108" s="21" t="s">
        <v>7</v>
      </c>
      <c r="B108" s="21" t="s">
        <v>92</v>
      </c>
      <c r="C108" s="11" t="s">
        <v>213</v>
      </c>
      <c r="D108" s="21" t="s">
        <v>134</v>
      </c>
      <c r="E108" s="13" t="s">
        <v>212</v>
      </c>
      <c r="F108" s="40">
        <v>6000</v>
      </c>
      <c r="G108" s="14">
        <v>0</v>
      </c>
      <c r="H108" s="34">
        <f t="shared" si="8"/>
        <v>6000</v>
      </c>
      <c r="I108" s="32" t="s">
        <v>217</v>
      </c>
      <c r="J108" s="16">
        <v>0</v>
      </c>
      <c r="K108" s="41">
        <v>150</v>
      </c>
      <c r="L108" s="16">
        <v>0</v>
      </c>
      <c r="M108" s="16">
        <f>K108+L108</f>
        <v>150</v>
      </c>
      <c r="N108" s="16" t="s">
        <v>12</v>
      </c>
    </row>
    <row r="109" spans="1:16" ht="25.5" x14ac:dyDescent="0.2">
      <c r="A109" s="45" t="s">
        <v>7</v>
      </c>
      <c r="B109" s="45" t="s">
        <v>92</v>
      </c>
      <c r="C109" s="46" t="s">
        <v>237</v>
      </c>
      <c r="D109" s="45" t="s">
        <v>134</v>
      </c>
      <c r="E109" s="47" t="s">
        <v>240</v>
      </c>
      <c r="F109" s="48">
        <v>88000</v>
      </c>
      <c r="G109" s="49">
        <v>-88000</v>
      </c>
      <c r="H109" s="48">
        <f t="shared" si="8"/>
        <v>0</v>
      </c>
      <c r="I109" s="32" t="s">
        <v>288</v>
      </c>
      <c r="J109" s="35">
        <v>0</v>
      </c>
      <c r="K109" s="41">
        <v>30</v>
      </c>
      <c r="L109" s="35">
        <v>-30</v>
      </c>
      <c r="M109" s="35">
        <f>K109+L109</f>
        <v>0</v>
      </c>
      <c r="N109" s="50" t="s">
        <v>12</v>
      </c>
    </row>
    <row r="110" spans="1:16" ht="25.5" x14ac:dyDescent="0.2">
      <c r="A110" s="45"/>
      <c r="B110" s="45"/>
      <c r="C110" s="46"/>
      <c r="D110" s="45"/>
      <c r="E110" s="47"/>
      <c r="F110" s="48"/>
      <c r="G110" s="49"/>
      <c r="H110" s="48"/>
      <c r="I110" s="32" t="s">
        <v>218</v>
      </c>
      <c r="J110" s="35">
        <v>0</v>
      </c>
      <c r="K110" s="41">
        <v>40</v>
      </c>
      <c r="L110" s="35">
        <v>-40</v>
      </c>
      <c r="M110" s="35">
        <f t="shared" ref="M110:M112" si="9">K110+L110</f>
        <v>0</v>
      </c>
      <c r="N110" s="50"/>
    </row>
    <row r="111" spans="1:16" ht="38.25" x14ac:dyDescent="0.2">
      <c r="A111" s="45"/>
      <c r="B111" s="45"/>
      <c r="C111" s="46"/>
      <c r="D111" s="45"/>
      <c r="E111" s="47"/>
      <c r="F111" s="48"/>
      <c r="G111" s="49"/>
      <c r="H111" s="48"/>
      <c r="I111" s="32" t="s">
        <v>219</v>
      </c>
      <c r="J111" s="35">
        <v>0</v>
      </c>
      <c r="K111" s="41">
        <v>40</v>
      </c>
      <c r="L111" s="35">
        <v>-40</v>
      </c>
      <c r="M111" s="35">
        <f t="shared" si="9"/>
        <v>0</v>
      </c>
      <c r="N111" s="50"/>
    </row>
    <row r="112" spans="1:16" ht="63.75" x14ac:dyDescent="0.2">
      <c r="A112" s="45"/>
      <c r="B112" s="45"/>
      <c r="C112" s="46"/>
      <c r="D112" s="45"/>
      <c r="E112" s="47"/>
      <c r="F112" s="48"/>
      <c r="G112" s="49"/>
      <c r="H112" s="48"/>
      <c r="I112" s="32" t="s">
        <v>220</v>
      </c>
      <c r="J112" s="35">
        <v>0</v>
      </c>
      <c r="K112" s="41">
        <v>1</v>
      </c>
      <c r="L112" s="35">
        <v>-1</v>
      </c>
      <c r="M112" s="35">
        <f t="shared" si="9"/>
        <v>0</v>
      </c>
      <c r="N112" s="50"/>
      <c r="P112" s="9"/>
    </row>
    <row r="113" spans="1:16" ht="89.25" x14ac:dyDescent="0.2">
      <c r="A113" s="21" t="s">
        <v>7</v>
      </c>
      <c r="B113" s="22" t="s">
        <v>221</v>
      </c>
      <c r="C113" s="11" t="s">
        <v>238</v>
      </c>
      <c r="D113" s="22" t="s">
        <v>222</v>
      </c>
      <c r="E113" s="33" t="s">
        <v>239</v>
      </c>
      <c r="F113" s="40">
        <v>150000</v>
      </c>
      <c r="G113" s="14">
        <v>-150000</v>
      </c>
      <c r="H113" s="34">
        <f>F113+G113</f>
        <v>0</v>
      </c>
      <c r="I113" s="32" t="s">
        <v>242</v>
      </c>
      <c r="J113" s="35">
        <v>0</v>
      </c>
      <c r="K113" s="41">
        <v>1</v>
      </c>
      <c r="L113" s="35">
        <v>-1</v>
      </c>
      <c r="M113" s="35">
        <v>0</v>
      </c>
      <c r="N113" s="16" t="s">
        <v>12</v>
      </c>
    </row>
    <row r="114" spans="1:16" ht="154.9" customHeight="1" x14ac:dyDescent="0.2">
      <c r="A114" s="21" t="s">
        <v>243</v>
      </c>
      <c r="B114" s="21" t="s">
        <v>244</v>
      </c>
      <c r="C114" s="36" t="s">
        <v>245</v>
      </c>
      <c r="D114" s="21" t="s">
        <v>246</v>
      </c>
      <c r="E114" s="20" t="s">
        <v>247</v>
      </c>
      <c r="F114" s="40">
        <v>600000</v>
      </c>
      <c r="G114" s="37">
        <v>0</v>
      </c>
      <c r="H114" s="37">
        <v>600000</v>
      </c>
      <c r="I114" s="21" t="s">
        <v>248</v>
      </c>
      <c r="J114" s="38">
        <v>1</v>
      </c>
      <c r="K114" s="41">
        <v>1</v>
      </c>
      <c r="L114" s="38">
        <v>0</v>
      </c>
      <c r="M114" s="38">
        <v>1</v>
      </c>
      <c r="N114" s="38" t="s">
        <v>249</v>
      </c>
      <c r="P114" s="1"/>
    </row>
    <row r="115" spans="1:16" ht="126" customHeight="1" x14ac:dyDescent="0.2">
      <c r="A115" s="21" t="s">
        <v>243</v>
      </c>
      <c r="B115" s="21" t="s">
        <v>244</v>
      </c>
      <c r="C115" s="36" t="s">
        <v>250</v>
      </c>
      <c r="D115" s="21" t="s">
        <v>251</v>
      </c>
      <c r="E115" s="20" t="s">
        <v>252</v>
      </c>
      <c r="F115" s="40">
        <v>100000</v>
      </c>
      <c r="G115" s="37">
        <v>0</v>
      </c>
      <c r="H115" s="37">
        <v>100000</v>
      </c>
      <c r="I115" s="21" t="s">
        <v>248</v>
      </c>
      <c r="J115" s="38">
        <v>9</v>
      </c>
      <c r="K115" s="41">
        <v>5</v>
      </c>
      <c r="L115" s="38">
        <v>0</v>
      </c>
      <c r="M115" s="38">
        <v>5</v>
      </c>
      <c r="N115" s="38" t="s">
        <v>249</v>
      </c>
      <c r="P115" s="1"/>
    </row>
    <row r="116" spans="1:16" ht="111.6" customHeight="1" x14ac:dyDescent="0.2">
      <c r="A116" s="21" t="s">
        <v>253</v>
      </c>
      <c r="B116" s="21" t="s">
        <v>254</v>
      </c>
      <c r="C116" s="36" t="s">
        <v>255</v>
      </c>
      <c r="D116" s="21" t="s">
        <v>48</v>
      </c>
      <c r="E116" s="20" t="s">
        <v>256</v>
      </c>
      <c r="F116" s="40">
        <v>243000</v>
      </c>
      <c r="G116" s="37">
        <v>35900</v>
      </c>
      <c r="H116" s="37">
        <v>278900</v>
      </c>
      <c r="I116" s="21" t="s">
        <v>257</v>
      </c>
      <c r="J116" s="38">
        <v>1</v>
      </c>
      <c r="K116" s="41">
        <v>1</v>
      </c>
      <c r="L116" s="38">
        <v>0</v>
      </c>
      <c r="M116" s="38">
        <v>1</v>
      </c>
      <c r="N116" s="38" t="s">
        <v>258</v>
      </c>
      <c r="P116" s="1"/>
    </row>
    <row r="117" spans="1:16" ht="126" customHeight="1" x14ac:dyDescent="0.2">
      <c r="A117" s="21" t="s">
        <v>243</v>
      </c>
      <c r="B117" s="21" t="s">
        <v>244</v>
      </c>
      <c r="C117" s="36" t="s">
        <v>250</v>
      </c>
      <c r="D117" s="21" t="s">
        <v>251</v>
      </c>
      <c r="E117" s="20" t="s">
        <v>252</v>
      </c>
      <c r="F117" s="40">
        <v>132000</v>
      </c>
      <c r="G117" s="37">
        <v>5000</v>
      </c>
      <c r="H117" s="37">
        <v>137000</v>
      </c>
      <c r="I117" s="21" t="s">
        <v>248</v>
      </c>
      <c r="J117" s="38">
        <v>0</v>
      </c>
      <c r="K117" s="41">
        <v>4</v>
      </c>
      <c r="L117" s="38">
        <v>0</v>
      </c>
      <c r="M117" s="38">
        <v>4</v>
      </c>
      <c r="N117" s="38" t="s">
        <v>259</v>
      </c>
      <c r="P117" s="1"/>
    </row>
    <row r="118" spans="1:16" ht="111.6" customHeight="1" x14ac:dyDescent="0.2">
      <c r="A118" s="21" t="s">
        <v>253</v>
      </c>
      <c r="B118" s="21" t="s">
        <v>254</v>
      </c>
      <c r="C118" s="36" t="s">
        <v>255</v>
      </c>
      <c r="D118" s="21" t="s">
        <v>48</v>
      </c>
      <c r="E118" s="20" t="s">
        <v>256</v>
      </c>
      <c r="F118" s="40">
        <v>347000</v>
      </c>
      <c r="G118" s="37">
        <v>-95900</v>
      </c>
      <c r="H118" s="37">
        <v>351100</v>
      </c>
      <c r="I118" s="21" t="s">
        <v>257</v>
      </c>
      <c r="J118" s="38">
        <v>0</v>
      </c>
      <c r="K118" s="41">
        <v>1</v>
      </c>
      <c r="L118" s="38">
        <v>0</v>
      </c>
      <c r="M118" s="38">
        <v>1</v>
      </c>
      <c r="N118" s="38" t="s">
        <v>260</v>
      </c>
      <c r="P118" s="1"/>
    </row>
  </sheetData>
  <mergeCells count="170">
    <mergeCell ref="E58:E59"/>
    <mergeCell ref="F58:F59"/>
    <mergeCell ref="G58:G59"/>
    <mergeCell ref="H58:H59"/>
    <mergeCell ref="N58:N59"/>
    <mergeCell ref="A48:A49"/>
    <mergeCell ref="B48:B49"/>
    <mergeCell ref="E48:E49"/>
    <mergeCell ref="F48:F49"/>
    <mergeCell ref="G48:G49"/>
    <mergeCell ref="H48:H49"/>
    <mergeCell ref="D48:D49"/>
    <mergeCell ref="A58:A59"/>
    <mergeCell ref="B58:B59"/>
    <mergeCell ref="C58:C59"/>
    <mergeCell ref="D58:D59"/>
    <mergeCell ref="H93:H96"/>
    <mergeCell ref="A60:A61"/>
    <mergeCell ref="B60:B61"/>
    <mergeCell ref="C60:C61"/>
    <mergeCell ref="D60:D61"/>
    <mergeCell ref="E60:E61"/>
    <mergeCell ref="F60:F61"/>
    <mergeCell ref="G60:G61"/>
    <mergeCell ref="H60:H61"/>
    <mergeCell ref="C67:C68"/>
    <mergeCell ref="C62:C63"/>
    <mergeCell ref="E46:E47"/>
    <mergeCell ref="F46:F47"/>
    <mergeCell ref="G46:G47"/>
    <mergeCell ref="H46:H47"/>
    <mergeCell ref="C37:C51"/>
    <mergeCell ref="C52:C55"/>
    <mergeCell ref="C56:C57"/>
    <mergeCell ref="N93:N96"/>
    <mergeCell ref="A70:A71"/>
    <mergeCell ref="B70:B71"/>
    <mergeCell ref="C70:C71"/>
    <mergeCell ref="D70:D71"/>
    <mergeCell ref="E70:E71"/>
    <mergeCell ref="F70:F71"/>
    <mergeCell ref="G70:G71"/>
    <mergeCell ref="H70:H71"/>
    <mergeCell ref="N70:N71"/>
    <mergeCell ref="A76:A77"/>
    <mergeCell ref="B76:B77"/>
    <mergeCell ref="B82:B83"/>
    <mergeCell ref="A82:A83"/>
    <mergeCell ref="N89:N92"/>
    <mergeCell ref="N82:N83"/>
    <mergeCell ref="F82:F83"/>
    <mergeCell ref="A1:N1"/>
    <mergeCell ref="D82:D83"/>
    <mergeCell ref="E82:E83"/>
    <mergeCell ref="H97:H98"/>
    <mergeCell ref="G97:G98"/>
    <mergeCell ref="F97:F98"/>
    <mergeCell ref="D97:D98"/>
    <mergeCell ref="E97:E98"/>
    <mergeCell ref="G76:G77"/>
    <mergeCell ref="H76:H77"/>
    <mergeCell ref="D76:D77"/>
    <mergeCell ref="E76:E77"/>
    <mergeCell ref="F76:F77"/>
    <mergeCell ref="N41:N42"/>
    <mergeCell ref="B20:B23"/>
    <mergeCell ref="A20:A23"/>
    <mergeCell ref="B12:B13"/>
    <mergeCell ref="D14:D15"/>
    <mergeCell ref="E14:E15"/>
    <mergeCell ref="C12:C26"/>
    <mergeCell ref="N60:N61"/>
    <mergeCell ref="A30:A31"/>
    <mergeCell ref="B30:B31"/>
    <mergeCell ref="D30:D31"/>
    <mergeCell ref="A41:A42"/>
    <mergeCell ref="B41:B42"/>
    <mergeCell ref="C64:C65"/>
    <mergeCell ref="N20:N23"/>
    <mergeCell ref="D20:D23"/>
    <mergeCell ref="E20:E23"/>
    <mergeCell ref="H20:H23"/>
    <mergeCell ref="G20:G23"/>
    <mergeCell ref="F20:F23"/>
    <mergeCell ref="D41:D42"/>
    <mergeCell ref="E41:E42"/>
    <mergeCell ref="F41:F42"/>
    <mergeCell ref="G41:G42"/>
    <mergeCell ref="H41:H42"/>
    <mergeCell ref="C27:C36"/>
    <mergeCell ref="N48:N49"/>
    <mergeCell ref="N46:N47"/>
    <mergeCell ref="E30:E31"/>
    <mergeCell ref="G30:G31"/>
    <mergeCell ref="H30:H31"/>
    <mergeCell ref="A46:A47"/>
    <mergeCell ref="B46:B47"/>
    <mergeCell ref="D46:D47"/>
    <mergeCell ref="F30:F31"/>
    <mergeCell ref="N14:N15"/>
    <mergeCell ref="A14:A15"/>
    <mergeCell ref="A12:A13"/>
    <mergeCell ref="D12:D13"/>
    <mergeCell ref="E12:E13"/>
    <mergeCell ref="F12:F13"/>
    <mergeCell ref="N12:N13"/>
    <mergeCell ref="C4:C7"/>
    <mergeCell ref="C8:C10"/>
    <mergeCell ref="B14:B15"/>
    <mergeCell ref="F14:F15"/>
    <mergeCell ref="G14:G15"/>
    <mergeCell ref="H14:H15"/>
    <mergeCell ref="G12:G13"/>
    <mergeCell ref="H12:H13"/>
    <mergeCell ref="K2:M2"/>
    <mergeCell ref="N2:N3"/>
    <mergeCell ref="B2:B3"/>
    <mergeCell ref="A2:A3"/>
    <mergeCell ref="C2:C3"/>
    <mergeCell ref="E2:E3"/>
    <mergeCell ref="F2:F3"/>
    <mergeCell ref="G2:G3"/>
    <mergeCell ref="H2:H3"/>
    <mergeCell ref="I2:I3"/>
    <mergeCell ref="D2:D3"/>
    <mergeCell ref="J2:J3"/>
    <mergeCell ref="A97:A98"/>
    <mergeCell ref="B97:B98"/>
    <mergeCell ref="C97:C98"/>
    <mergeCell ref="A89:A92"/>
    <mergeCell ref="B89:B92"/>
    <mergeCell ref="A84:A85"/>
    <mergeCell ref="B84:B85"/>
    <mergeCell ref="A93:A96"/>
    <mergeCell ref="B93:B96"/>
    <mergeCell ref="C89:C96"/>
    <mergeCell ref="C82:C85"/>
    <mergeCell ref="N84:N85"/>
    <mergeCell ref="H82:H83"/>
    <mergeCell ref="C72:C73"/>
    <mergeCell ref="C99:C100"/>
    <mergeCell ref="C102:C103"/>
    <mergeCell ref="C106:C107"/>
    <mergeCell ref="C75:C81"/>
    <mergeCell ref="D84:D85"/>
    <mergeCell ref="E84:E85"/>
    <mergeCell ref="D93:D96"/>
    <mergeCell ref="E93:E96"/>
    <mergeCell ref="N97:N98"/>
    <mergeCell ref="F89:F92"/>
    <mergeCell ref="G89:G92"/>
    <mergeCell ref="H89:H92"/>
    <mergeCell ref="F84:F85"/>
    <mergeCell ref="G84:G85"/>
    <mergeCell ref="H84:H85"/>
    <mergeCell ref="G82:G83"/>
    <mergeCell ref="N76:N77"/>
    <mergeCell ref="D89:D92"/>
    <mergeCell ref="E89:E92"/>
    <mergeCell ref="F93:F96"/>
    <mergeCell ref="G93:G96"/>
    <mergeCell ref="A109:A112"/>
    <mergeCell ref="B109:B112"/>
    <mergeCell ref="C109:C112"/>
    <mergeCell ref="D109:D112"/>
    <mergeCell ref="E109:E112"/>
    <mergeCell ref="F109:F112"/>
    <mergeCell ref="G109:G112"/>
    <mergeCell ref="H109:H112"/>
    <mergeCell ref="N109:N112"/>
  </mergeCells>
  <phoneticPr fontId="2" type="noConversion"/>
  <pageMargins left="0.23622047244094491" right="0.23622047244094491" top="0.35433070866141736" bottom="0.35433070866141736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2021-12-08T14:01:28Z</dcterms:modified>
</cp:coreProperties>
</file>