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/>
  </bookViews>
  <sheets>
    <sheet name="Lis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8" i="1"/>
  <c r="G178"/>
  <c r="H178"/>
  <c r="G58" l="1"/>
  <c r="H58"/>
  <c r="F58"/>
  <c r="G32" l="1"/>
  <c r="H32"/>
  <c r="F32"/>
  <c r="G211" l="1"/>
  <c r="H211"/>
  <c r="F211"/>
  <c r="G208" l="1"/>
  <c r="H208"/>
  <c r="F208"/>
  <c r="G206"/>
  <c r="H206"/>
  <c r="F206"/>
  <c r="G204"/>
  <c r="H204"/>
  <c r="F204"/>
  <c r="G201"/>
  <c r="H201"/>
  <c r="F201"/>
  <c r="G198"/>
  <c r="H198"/>
  <c r="F198"/>
  <c r="G196"/>
  <c r="H196"/>
  <c r="F196"/>
  <c r="G187"/>
  <c r="H187"/>
  <c r="G183"/>
  <c r="H183"/>
  <c r="F183"/>
  <c r="G172"/>
  <c r="H172"/>
  <c r="F172"/>
  <c r="G162"/>
  <c r="H162"/>
  <c r="F162"/>
  <c r="G121"/>
  <c r="H121"/>
  <c r="F121"/>
  <c r="G119"/>
  <c r="H119"/>
  <c r="F119"/>
  <c r="G117"/>
  <c r="H117"/>
  <c r="F117"/>
  <c r="G114"/>
  <c r="H114"/>
  <c r="F114"/>
  <c r="G108"/>
  <c r="H108"/>
  <c r="F108"/>
  <c r="F110" l="1"/>
  <c r="G110"/>
  <c r="H110"/>
  <c r="F96"/>
  <c r="G96"/>
  <c r="H96"/>
  <c r="H98"/>
  <c r="G98"/>
  <c r="F98"/>
  <c r="F103"/>
  <c r="G103"/>
  <c r="H103"/>
  <c r="G50"/>
  <c r="H50"/>
  <c r="F50"/>
  <c r="G48"/>
  <c r="H48"/>
  <c r="F48"/>
  <c r="H4" l="1"/>
  <c r="H217"/>
  <c r="G217"/>
  <c r="H213"/>
  <c r="G213"/>
  <c r="F213"/>
  <c r="H215"/>
  <c r="G215"/>
  <c r="F215"/>
  <c r="H194"/>
  <c r="G194"/>
  <c r="F194"/>
  <c r="H192"/>
  <c r="G192"/>
  <c r="F192"/>
  <c r="H190"/>
  <c r="G190"/>
  <c r="F190"/>
  <c r="F187"/>
  <c r="F175"/>
  <c r="G175"/>
  <c r="H175"/>
  <c r="H170"/>
  <c r="G170"/>
  <c r="F170"/>
  <c r="H165"/>
  <c r="G165"/>
  <c r="F165"/>
  <c r="H156"/>
  <c r="G156"/>
  <c r="F156"/>
  <c r="H152"/>
  <c r="G152"/>
  <c r="F152"/>
  <c r="H149"/>
  <c r="G149"/>
  <c r="F149"/>
  <c r="H146"/>
  <c r="G146"/>
  <c r="F146"/>
  <c r="H142"/>
  <c r="G142"/>
  <c r="F142"/>
  <c r="H139"/>
  <c r="G139"/>
  <c r="F139"/>
  <c r="H135"/>
  <c r="G135"/>
  <c r="F135"/>
  <c r="H133"/>
  <c r="G133"/>
  <c r="F133"/>
  <c r="H131"/>
  <c r="G131"/>
  <c r="F131"/>
  <c r="H129"/>
  <c r="G129"/>
  <c r="F129"/>
  <c r="H127"/>
  <c r="G127"/>
  <c r="F127"/>
  <c r="H125"/>
  <c r="G125"/>
  <c r="F125"/>
  <c r="H123"/>
  <c r="G123"/>
  <c r="F123"/>
  <c r="H112"/>
  <c r="G112"/>
  <c r="F112"/>
  <c r="H106"/>
  <c r="G106"/>
  <c r="F106"/>
  <c r="H93"/>
  <c r="G93"/>
  <c r="F93"/>
  <c r="H91"/>
  <c r="G91"/>
  <c r="F91"/>
  <c r="H89"/>
  <c r="G89"/>
  <c r="F89"/>
  <c r="H87"/>
  <c r="G87"/>
  <c r="F87"/>
  <c r="H81"/>
  <c r="G81"/>
  <c r="F81"/>
  <c r="H79"/>
  <c r="G79"/>
  <c r="F79"/>
  <c r="H75"/>
  <c r="G75"/>
  <c r="F75"/>
  <c r="H73"/>
  <c r="G73"/>
  <c r="F73"/>
  <c r="H69"/>
  <c r="G69"/>
  <c r="F69"/>
  <c r="H67"/>
  <c r="G67"/>
  <c r="F67"/>
  <c r="H62"/>
  <c r="G62"/>
  <c r="F62"/>
  <c r="H60"/>
  <c r="G60"/>
  <c r="F60"/>
  <c r="H56"/>
  <c r="G56"/>
  <c r="F56"/>
  <c r="H54"/>
  <c r="G54"/>
  <c r="F54"/>
  <c r="H52"/>
  <c r="G52"/>
  <c r="F52"/>
  <c r="G46"/>
  <c r="H46"/>
  <c r="F46"/>
  <c r="H44"/>
  <c r="G44"/>
  <c r="F44"/>
  <c r="H39"/>
  <c r="G39"/>
  <c r="F39"/>
  <c r="H37"/>
  <c r="G37"/>
  <c r="F37"/>
  <c r="H35"/>
  <c r="G35"/>
  <c r="F35"/>
  <c r="H30"/>
  <c r="G30"/>
  <c r="F30"/>
  <c r="H27"/>
  <c r="G27"/>
  <c r="F27"/>
  <c r="H21"/>
  <c r="G21"/>
  <c r="F21"/>
  <c r="H19"/>
  <c r="G19"/>
  <c r="F19"/>
  <c r="H17"/>
  <c r="G17"/>
  <c r="F17"/>
  <c r="H15"/>
  <c r="G15"/>
  <c r="F15"/>
  <c r="H13"/>
  <c r="G13"/>
  <c r="F13"/>
  <c r="H10"/>
  <c r="G10"/>
  <c r="F10"/>
  <c r="H8"/>
  <c r="G8"/>
  <c r="F8"/>
  <c r="G4"/>
  <c r="F4"/>
</calcChain>
</file>

<file path=xl/sharedStrings.xml><?xml version="1.0" encoding="utf-8"?>
<sst xmlns="http://schemas.openxmlformats.org/spreadsheetml/2006/main" count="704" uniqueCount="272">
  <si>
    <t>CILJ</t>
  </si>
  <si>
    <t>PRIORITET</t>
  </si>
  <si>
    <t>PROGRAM U PRORAČUNU</t>
  </si>
  <si>
    <t>NAČIN OSTVARENJA CILJA</t>
  </si>
  <si>
    <t>AKTIVNOST/PROJEKT U PRORAČUNU</t>
  </si>
  <si>
    <t>POKAZATELJ REZULTATA</t>
  </si>
  <si>
    <t>POLAZNA VRIJEDNOST</t>
  </si>
  <si>
    <t>CILJANA VRIJEDNOST</t>
  </si>
  <si>
    <t>ORG. JEDINICA</t>
  </si>
  <si>
    <t>IZVOR</t>
  </si>
  <si>
    <t>2019.</t>
  </si>
  <si>
    <t>2020.</t>
  </si>
  <si>
    <t>Izvor 1.0. Opći prihodi i primici</t>
  </si>
  <si>
    <t>3. Ostvariti bolju kvalitetu života, javnih usluga te socijalnu uključenost svih skupina stanovništva grada</t>
  </si>
  <si>
    <t>3.2 Poboljšati pokrivenost socijalnim uslugama u gradu</t>
  </si>
  <si>
    <t>1400 Održavanje komunalne infrastrukture</t>
  </si>
  <si>
    <t>3.2.1 Poboljšanje postojeće infrastrukture</t>
  </si>
  <si>
    <t>A140001 Održavanje prometnica i mostova</t>
  </si>
  <si>
    <t>003 01</t>
  </si>
  <si>
    <t>Izvor 4.0. Prihodi za posebne namjene</t>
  </si>
  <si>
    <t>Izvor 5.0. Pomoći</t>
  </si>
  <si>
    <t>2. Osigurati kvalitetno i održivo (ekološki prihvatljivo) upravljanje prostorom grada uz edukativno riješenu temeljnu infrastrukturu</t>
  </si>
  <si>
    <t>2.4 Promicati korištenje obnovljivih izvora energije</t>
  </si>
  <si>
    <t>2.4.2 Poticanje energetske učinkovitosti objekata u javnom i privatnom sektoru</t>
  </si>
  <si>
    <t>A140002 Održavanje i potrošnja javne rasvjete</t>
  </si>
  <si>
    <t>Broj održavanih rasvjetnih tijela   potrošnja sruje u kWh</t>
  </si>
  <si>
    <t>A140003 Javna higijena i zelenilo</t>
  </si>
  <si>
    <t>A140004 Održavanje vodoprivrednih objekata</t>
  </si>
  <si>
    <t>1401 Održavanje poslovnih, stambenih prostora, opreme i drugo</t>
  </si>
  <si>
    <t>A140001 Održavanje poslovnih, stambenih prostora, opreme i drugo</t>
  </si>
  <si>
    <t>A140002 Održavanje športskih objekata</t>
  </si>
  <si>
    <t xml:space="preserve">Broj objekata </t>
  </si>
  <si>
    <t>3.5 Poboljšati ponudu sadržaja u kulturi za sve stanovnike grada</t>
  </si>
  <si>
    <t>1402 Održavanje spomeničkih vrijednosti</t>
  </si>
  <si>
    <t>3.5.1 Obnoviti i revitalizirati spomenike kulturne baštine i ustanove od izrazite kulturne važnosti</t>
  </si>
  <si>
    <t>2.3 Omogućiti bolju prometnu povezanost i kvalitetu prometa i prometnica u gradu</t>
  </si>
  <si>
    <t>1500 Kapitalna ulaganja u komunalnu infrastrukturu</t>
  </si>
  <si>
    <t>2.3.1 Izgraditi ključne prometnice na području grada</t>
  </si>
  <si>
    <t>K150001 Izgradnja i dodatna ulaganja u prometnice i mostove</t>
  </si>
  <si>
    <t xml:space="preserve">1. Dužina izgrađenih cesta(km), metri novog asfalta                              </t>
  </si>
  <si>
    <t>2. Broj parkirališnih mjesta</t>
  </si>
  <si>
    <t>Izvor 7.0. Prihodi od prodaje nefinancijske imovine i nadoknade štete</t>
  </si>
  <si>
    <t>K150002 Izgradnja javne rasvjete</t>
  </si>
  <si>
    <t xml:space="preserve">1. Dužina javne rasvjete (km)                                                                            </t>
  </si>
  <si>
    <t>2. Broj stupova i rasvjetnih tijela (kom)</t>
  </si>
  <si>
    <t>2.1 Osigurati potpunu (opravdanu) pokrivenost područja JLS vodovodnom i kanalizacijskom mrežom i sustavom pročišćavanja</t>
  </si>
  <si>
    <t>2.1.2. Završiti proces pročišćavanja otpadnih voda na način u potpunosti prihvatljiv za okoliš</t>
  </si>
  <si>
    <t>K150003 Izgradnja vodovoda i kanalizacije</t>
  </si>
  <si>
    <t>K150004 Uređenje groblja</t>
  </si>
  <si>
    <t>Broj zahvata po grobljima</t>
  </si>
  <si>
    <t>K150017 Aglomeracija Požega</t>
  </si>
  <si>
    <t>Stupanj dovršenosti realizacije projekta</t>
  </si>
  <si>
    <t>2. Osigurati kvalitetno i održivo (ekološki prihvatljivo) upravljanje prostorm grada uz edukativno riješenu temeljnu infrastrukturu</t>
  </si>
  <si>
    <t>K150018 Aglomeracija Požega - Pleternica</t>
  </si>
  <si>
    <t>2.2 Poboljšati sustav održivog gospodarenja otpadom u gradu Požegi</t>
  </si>
  <si>
    <t>2.2.3 Potaknuti dalji razvoj razvoj reciklažnih dvorišta i popratne infrastrukture</t>
  </si>
  <si>
    <t>K150020 Izgradnja komunalnih objekata na lokaciji Vinogradine</t>
  </si>
  <si>
    <t xml:space="preserve">1. Izrađena tehnička dokumentacija            </t>
  </si>
  <si>
    <t>K150021 Izgradnja infrastrukture u poduzetničkoj zoni</t>
  </si>
  <si>
    <t>Dužina izgrađene infrastrukture u km</t>
  </si>
  <si>
    <t>3.3 Omogućiti kvalitetnije redovno obrazovanje i odgoj u gradu</t>
  </si>
  <si>
    <t>1501 Kapitalna ulaganja u poslovne, stambene prostore, opremu i drugo</t>
  </si>
  <si>
    <t>3.3.3. Jačanje školske infrastrukture i postizanje standarda obrazovanja u osnovnim školama sukladno državnom pedagoškom standardu (rad u jednoj smjeni)</t>
  </si>
  <si>
    <t>A150001 Opremanje dječjih igrališta</t>
  </si>
  <si>
    <t>Broj novopostavljenih sadržaja</t>
  </si>
  <si>
    <t>K150002 Ulaganje u športske objekte</t>
  </si>
  <si>
    <t>Broj projekata u realizaciji</t>
  </si>
  <si>
    <t>K150007 Ulaganje u zgradu Gradskog kazališta</t>
  </si>
  <si>
    <t>Broj zahvata u prostoru</t>
  </si>
  <si>
    <t>K150008 Ulaganje u zgradu Gradske knjižnice i čitaonice</t>
  </si>
  <si>
    <t xml:space="preserve">1. Površina uporabnog prostora  knjižnice - dograđeni dio u %                                                                                                  </t>
  </si>
  <si>
    <t>Izvor 7.0 Prihodi od prodaje nefinancijske imovine i nadoknade štete</t>
  </si>
  <si>
    <t>K150012 Ulaganje u kapelice</t>
  </si>
  <si>
    <t>Broj obnovljenih kapelica</t>
  </si>
  <si>
    <t>K150013 Ulaganje u društvene domove</t>
  </si>
  <si>
    <t>K150014 Ulaganje u autobusna stajališta</t>
  </si>
  <si>
    <t>K150017 Ulaganje u poslovne i stambene prostore</t>
  </si>
  <si>
    <t>Broj zahvata nužnih intervencija</t>
  </si>
  <si>
    <t>2.2.2 Promicati razvrstavanje otpada u domaćinstvima</t>
  </si>
  <si>
    <t>K150024 Nabava komunalne opreme</t>
  </si>
  <si>
    <t>1. Broj spremnika i kontejnera za sakupljanje komunalnog otpada</t>
  </si>
  <si>
    <t>2. Opremanje vozila kompletom opreme za sustav identifikacija spremnika za otpad</t>
  </si>
  <si>
    <t>3. Broj nabavljenih komunalnih vozila</t>
  </si>
  <si>
    <t>3.5.2 Jačanje postojećih i razvijanje novih sadržaja u kulturi</t>
  </si>
  <si>
    <t>K150029 Projekt besplatnog bežičnog pristupa internetu "Hot spot"</t>
  </si>
  <si>
    <t>K150030 Rekonstrukcija rekreacijskog centra</t>
  </si>
  <si>
    <t>1.Omogućiti rast gospodarstva i otvaranje novih radnih mjesta u skladu s potrebama stanovnika i poduzetnika</t>
  </si>
  <si>
    <t>1.5  Povećati kvalitetu turističke ponude i osigurati veću prepoznatljivost grada na turističkom tržištu</t>
  </si>
  <si>
    <t>1.5.2 Poticati selektivne oblike turizma (eno, gastro, ciklo, kulturni, zdravstveni, ruralni i vjerski) koristeći gastro i eno baštinu, prirodna bogatstva i očuvani okoliš, cjelogodišnju sezonu, te postojeće sadržaje</t>
  </si>
  <si>
    <t xml:space="preserve">K150037 Uređenje Požeške kuće </t>
  </si>
  <si>
    <t>K150039 Rekonstrukcija Starog Grada</t>
  </si>
  <si>
    <t>2.1 Osigurati potpunu (opravdanu) pokrivenost područja JLS vodovodnom i kanalizacijskom mrežom i sustarvom pročišćavanja</t>
  </si>
  <si>
    <t>1502 Ulaganje u prostorno-plansku dokumentaciju</t>
  </si>
  <si>
    <t>2.1.3 Izraditi studijsko-projektnu dokumentaciju za ključne projekta</t>
  </si>
  <si>
    <t>A150001 Geodetsko-katastarske usluge</t>
  </si>
  <si>
    <t>K150001 Prostorni planovi</t>
  </si>
  <si>
    <t>1503 Otkup zemljišta i objekata</t>
  </si>
  <si>
    <t xml:space="preserve">K150001 Otkup zemljišta </t>
  </si>
  <si>
    <t>K150002 Otkup objekata</t>
  </si>
  <si>
    <t>1.2 Unaprijediti tradicionalno snažne industrije grada Požege</t>
  </si>
  <si>
    <t>1601 Poticaji u poljoprivredi</t>
  </si>
  <si>
    <t>1.2.1 Oformiti sheme/programe poticanja gospodarstva i industrije (Privlačenje investicija i potpora postojećim poduzetnicima)</t>
  </si>
  <si>
    <t>A160001 Poticaji u poljoprivredi</t>
  </si>
  <si>
    <t>1602 Subvencije trgovačkim društvima</t>
  </si>
  <si>
    <t>A160001 Subvencija gradskog prijevoza</t>
  </si>
  <si>
    <t>1607 Poticanje zapošljavanja i razvoja poduzetništva</t>
  </si>
  <si>
    <t>T160001 Poticanje zapošljavanja i razvoj poduzetništva</t>
  </si>
  <si>
    <t>1608 Javni radovi u komunalnom gospodarstvu</t>
  </si>
  <si>
    <t>Broj korisnika programa</t>
  </si>
  <si>
    <t>2300 Kapitalna ulaganja u poslovne, stambene prostore, opremu i drugo kroz EU</t>
  </si>
  <si>
    <t>3.3.4 Jačanje školske infrastrukture i postizanje standarda obrazovanja u osnovnim školama sukladno državnom pedagoškom standardu (rad u jednoj smjeni)</t>
  </si>
  <si>
    <t>K230008 Rekonstrukcija škole i nadogradnja sportske dvorane OŠ D. Cesarića</t>
  </si>
  <si>
    <t>K230016 Rekonstrukcija i dogradnja DRC Vidovci</t>
  </si>
  <si>
    <t>K230020 Zelena urbana mobilnost</t>
  </si>
  <si>
    <t xml:space="preserve">1.Izrađena tehnička dokumentacija  </t>
  </si>
  <si>
    <t>2. Broj m2 rekonstruiranog dijela trga</t>
  </si>
  <si>
    <t>3.1. Razviti održive modele zapošljavanja ranjivih skupina, nezaposlenih i tražitelja zaposlenja</t>
  </si>
  <si>
    <t>1. Broj osoba uključenih u programe stručnog usavršavanja</t>
  </si>
  <si>
    <t>3.2 poboljšati pokrivenost socijalnim uslugama u gradu</t>
  </si>
  <si>
    <t>2305 Osiguravanje pomoćnika u nastavi za osobe s poteškoćama u razvoju</t>
  </si>
  <si>
    <t>3.2.2 Širenje mreže socijalnih usluga</t>
  </si>
  <si>
    <t>T230004 Projekt "Petica za dvoje - IV.faza"</t>
  </si>
  <si>
    <t xml:space="preserve">1. Broj provedenih projekata socijalne inkluzije         </t>
  </si>
  <si>
    <t>2. Broj osoba obuhvaćenih projektima socijalne inkluzije</t>
  </si>
  <si>
    <t>2.3.2 Kreirati i provesti rješenja za probleme prometa u  mirovanju i pješačkog prometa</t>
  </si>
  <si>
    <t>2315 Zaželi - zapošljavanje žena</t>
  </si>
  <si>
    <t>T230001 PUK40</t>
  </si>
  <si>
    <t>1. Omogućiti rast gospodarstva i otvaranje novih radnih mjesta u skladu s potrebama stanovnika i poduzetnika</t>
  </si>
  <si>
    <t>1.5. Povećati kvalitetu turističke ponude i osigurati veću prepoznatljivost grada na turističkom tržištu</t>
  </si>
  <si>
    <t>1100 Turistička zajednica</t>
  </si>
  <si>
    <t>1.5.1. Unaprijediti gastronomsku ponudu koristeći postojeću gastronomsku i enološku baštinu</t>
  </si>
  <si>
    <t>T110002 Donacije za priredbe i manifestacije</t>
  </si>
  <si>
    <t>002 01</t>
  </si>
  <si>
    <t>4000 Udruge u kulturi i ostala kulturna događanja</t>
  </si>
  <si>
    <t>1.5.2. Poticati selektivne oblike turizma (eno, gastro, ciklo, kulturni, zdravstveni, ruralni i vjerski) koristeći gastro i eno baštinu, prirodna bogatstva i očuvani okoliš, cjelogodišnju sezonu, te postojeće sadržaje</t>
  </si>
  <si>
    <t>T400013 Festival ˝Aurea fest˝</t>
  </si>
  <si>
    <t>3. Ostvariti bolju kvalitetu života, javnih usluga te socijalnu uključenost svih skupina stanovništva Grada</t>
  </si>
  <si>
    <t>3.3. Omogućiti kvalitetnije redovno obrazovanje i odgoj u Gradu Požegi</t>
  </si>
  <si>
    <t>6000 Redovna djelatnost osnovnog školstva – zakonski standard</t>
  </si>
  <si>
    <t>K600002 Ulaganje u građevinske objekte osnovnog školstva</t>
  </si>
  <si>
    <t>Stupanj dovršenosti projekta</t>
  </si>
  <si>
    <t>Dužina održavanja prometnica i mostova (km)</t>
  </si>
  <si>
    <t xml:space="preserve">Kvadratura održavanja zelenih površina (m2)                              </t>
  </si>
  <si>
    <t>Održavane vodne građevine-projekti</t>
  </si>
  <si>
    <t>Broj  poslovnih i stambenih prostora obuhv. nužnom sanacijom</t>
  </si>
  <si>
    <t>Godišnji broj spomenika kulturne baštine na kojima se izvode radovi uređenja/ broj izrađenih projekata</t>
  </si>
  <si>
    <t xml:space="preserve">Pokrivenost grada vodoopskrbom %                                                                                                                                                                             </t>
  </si>
  <si>
    <t>2. Program edukacije</t>
  </si>
  <si>
    <t>1. Broj rekonstruiranih (obnovlljenih) društvenih domova</t>
  </si>
  <si>
    <t>Broj novoizgrađenih autobusnih stajališta</t>
  </si>
  <si>
    <t>Broj korištenih poslovnih i stambenih prostora</t>
  </si>
  <si>
    <t>Površina pokrivenosti bežičnog pristupa internetu u m2</t>
  </si>
  <si>
    <t>Broj dodanih novih sadržaja</t>
  </si>
  <si>
    <t xml:space="preserve"> Površina  opremljenog multimedijom %</t>
  </si>
  <si>
    <t xml:space="preserve">Broj elaborata                         </t>
  </si>
  <si>
    <t>Broj izrađenih i usvojenih prostornih planova</t>
  </si>
  <si>
    <t>Broj otkupljenih zemljišta</t>
  </si>
  <si>
    <t>Broj otkupljenih objekata</t>
  </si>
  <si>
    <t>Broj danih poticaja u poljoprivredi</t>
  </si>
  <si>
    <t>Broj korisnika prijevoza</t>
  </si>
  <si>
    <t>Broj danih poticaja za zapošljavanje i razvoj poduzetništva</t>
  </si>
  <si>
    <t>Broj  m2 rekonstruiranog dijela škole</t>
  </si>
  <si>
    <t>Broj m2 rekonstruiranog dijela DRC Vidovci</t>
  </si>
  <si>
    <t>Broj teže zapošljivih žena zaposlenih kroz projekt</t>
  </si>
  <si>
    <t>Broj održanih manifestacija</t>
  </si>
  <si>
    <t>Obnovljena zgrada škole</t>
  </si>
  <si>
    <t>002 04         09755         09771          09763</t>
  </si>
  <si>
    <t>2021.</t>
  </si>
  <si>
    <t>A140001 Održavanje spomeničkih vrijednosti</t>
  </si>
  <si>
    <t xml:space="preserve">K150022 Izgradnja mosta preko Vučjaka </t>
  </si>
  <si>
    <t xml:space="preserve">K150040 Nabava urbane opreme </t>
  </si>
  <si>
    <t>K150023 Uređenje Trga Sv. Terezije</t>
  </si>
  <si>
    <t xml:space="preserve">1600 Poticanje malog gospodarstva </t>
  </si>
  <si>
    <t xml:space="preserve">T160001 Subvencije za smještajne kapacitete na području grada Požege </t>
  </si>
  <si>
    <t xml:space="preserve">1609 Subvencije građanima </t>
  </si>
  <si>
    <t xml:space="preserve">A160001 Subvencioniranje uklanjanja azbestnog pokrova </t>
  </si>
  <si>
    <t xml:space="preserve">K230023 Energetska obnova zgrade sportska dvorana Sokol </t>
  </si>
  <si>
    <t>K230022 Energetska obnova zgrade društvena građevina - Dervišaga</t>
  </si>
  <si>
    <t xml:space="preserve">K230025 Požeške bolte </t>
  </si>
  <si>
    <t xml:space="preserve">2306 Poticanje ruralnog razvoja </t>
  </si>
  <si>
    <t xml:space="preserve">T230001 Lokalna akcijska grupa - LAG </t>
  </si>
  <si>
    <t xml:space="preserve">T230001 Požeški limači </t>
  </si>
  <si>
    <t xml:space="preserve">T230001 Projekt Export - expert </t>
  </si>
  <si>
    <t xml:space="preserve">2326 Program podrške socijalnom uključivanju i zapošljavanju  </t>
  </si>
  <si>
    <t xml:space="preserve">T230001 Kotač uspjeha  </t>
  </si>
  <si>
    <t xml:space="preserve">2327 Program uključivanja djece i mladih, osoba s invaliditetom </t>
  </si>
  <si>
    <t xml:space="preserve">T230001 Zajedno u športu </t>
  </si>
  <si>
    <t xml:space="preserve">2328 Program lokalne inicijative za zapošljavanje - faza III.  </t>
  </si>
  <si>
    <t xml:space="preserve">T230001 LIPA - loklana inicijativa za poduzetničku inicijativu  </t>
  </si>
  <si>
    <t xml:space="preserve">1.4.2. Umrežavanje lokalnih poljoprivrednih proizvođača </t>
  </si>
  <si>
    <t xml:space="preserve">1. održano stručnih sastanaka </t>
  </si>
  <si>
    <t xml:space="preserve">2320 Program unaprijeđenja usluga za djecu u sustavu ranog i predškolskog odgoja i obrazovanja </t>
  </si>
  <si>
    <t xml:space="preserve">3.3.1. Poboljšati prostorne i ljudske kapacitete za predškolski odgoj </t>
  </si>
  <si>
    <t xml:space="preserve">2321 Program podrške socijalnom uključivanju i zapošljavanju marginaliziranih skupina </t>
  </si>
  <si>
    <t xml:space="preserve">3.1.2. Razvoj lokalno prilagođenih programa samozapošljavanja u skladu s partnerskim principima </t>
  </si>
  <si>
    <t xml:space="preserve">2. Broj održanih edukacija u sklopu projekta </t>
  </si>
  <si>
    <t xml:space="preserve">1. Broj osoba uključenih u program </t>
  </si>
  <si>
    <t xml:space="preserve">003 01 </t>
  </si>
  <si>
    <t xml:space="preserve">Stupanj dovršenosti </t>
  </si>
  <si>
    <t xml:space="preserve">Broj elemenata urbane opeme </t>
  </si>
  <si>
    <t xml:space="preserve">Broj poticaja </t>
  </si>
  <si>
    <t xml:space="preserve">K230021 Energetska obnova grade društvena građevina - Novi Mihaljevci </t>
  </si>
  <si>
    <t xml:space="preserve">Izvor 6.0. Donacije </t>
  </si>
  <si>
    <t xml:space="preserve">Izvor 1.1. Opći prihodi i primici - dec OŠ </t>
  </si>
  <si>
    <t>3.3.3 Jačanje školske infrastrukture i postizanje standarda obrazovanja u osnovnim školama</t>
  </si>
  <si>
    <t>SREDSTVA 2020.</t>
  </si>
  <si>
    <t>SREDSTVA  2021.</t>
  </si>
  <si>
    <t>SREDSTVA 2022.</t>
  </si>
  <si>
    <t>2022.</t>
  </si>
  <si>
    <t>K150023 Energetski ekološki učinkovita javna rasvjeta</t>
  </si>
  <si>
    <t>Izvor 8.0. Namjenski primici od zaduživanja</t>
  </si>
  <si>
    <t>Stupanj dovršenosti</t>
  </si>
  <si>
    <t>2.2.1 Poboljšanje postojeće infrastruktre</t>
  </si>
  <si>
    <t>K150025 Izgradnja šetnice po desnoobalnom nasipu rijeku Orljave</t>
  </si>
  <si>
    <t>K150044 Rekonstrukcija stropnog oslika u kući Arch</t>
  </si>
  <si>
    <t xml:space="preserve">Stupanj realizacije </t>
  </si>
  <si>
    <t>Broj izrađenih dokumenata</t>
  </si>
  <si>
    <t xml:space="preserve"> PLAN RAZVOJNIH PROGRAMA GRADA POŽEGE ZA RAZDOBLJE  2020. - 2022. GODINE</t>
  </si>
  <si>
    <t>T150001 Izrada strategije izgradnja sustava oborinske odvodnje</t>
  </si>
  <si>
    <t>1505 Sanacija klizišta</t>
  </si>
  <si>
    <t>A150001 Sanacija klizišta</t>
  </si>
  <si>
    <t>T150001 Katastar zelenila</t>
  </si>
  <si>
    <t>1506 Ulaganje u digitalnu transformaciju</t>
  </si>
  <si>
    <t>T150002 LIPP (Lokalna infrastruktura prometnih podataka Grada Požege)</t>
  </si>
  <si>
    <t>T150003 IKT sustav prometnog upravljanja i održavanja nerazvrstanih cesta</t>
  </si>
  <si>
    <t>K230026 Rekonstrukcija i prenamjena gradske tržnice</t>
  </si>
  <si>
    <t>K230027 Izgradnja tribine na stadionu Slavonije</t>
  </si>
  <si>
    <t>2311 Interreg Hrvatska-Mađarska</t>
  </si>
  <si>
    <t>T230001 projekt CHEERS</t>
  </si>
  <si>
    <t>2324 Energetska obnova zgrade prekršajnog suda u ul. Matije Gupca</t>
  </si>
  <si>
    <t>3.2.1. Poboljšanje postojeće infrastrukture</t>
  </si>
  <si>
    <t>K230001 Energetska obnova zgrade prekršajnog suda u ul. Matije Gupca</t>
  </si>
  <si>
    <t>2329 Energetska obnova zgrade društveni dom Ugarci</t>
  </si>
  <si>
    <t>K290001Energetska obnova zgrade društveni dom Ugarci</t>
  </si>
  <si>
    <t>2330 Energetska obnova zgrade društveni dom Novo Selo</t>
  </si>
  <si>
    <t>K300001 Energetska obnova zgrade društveni dom Novo Selo</t>
  </si>
  <si>
    <t>2331 Energetska obnova zgrade društveni dom Seoci</t>
  </si>
  <si>
    <t>2332 Energetska obnova zgrade društveni dom Drškovci</t>
  </si>
  <si>
    <t>K320001 Energetska obnova zgrade društveni dom Drškovci</t>
  </si>
  <si>
    <t>2334 Školske prehrane</t>
  </si>
  <si>
    <t>3.2.2. Širenje mreže
socijalnih usluga</t>
  </si>
  <si>
    <t>T340001 Naša školska užina</t>
  </si>
  <si>
    <t>2335 Implementacija sustava video nadzora javnih površina</t>
  </si>
  <si>
    <t>T350001 Implementacija sustava video nadzora javnih površina</t>
  </si>
  <si>
    <t>2336 Europa za građane</t>
  </si>
  <si>
    <t>T360001 Europa za građane</t>
  </si>
  <si>
    <t>Izvor 4.7. Prihodi za posebne namjene- rezultat iz prethodne godine</t>
  </si>
  <si>
    <t xml:space="preserve">K150045 Izgradnja dvorane uz osnovnu školu Antuna Kanižlića </t>
  </si>
  <si>
    <t>T160004 "Javni radovi" - revitalizacija javnih površina 2</t>
  </si>
  <si>
    <t>K310001 Energetska obnova zgrade društveni dom Seoci</t>
  </si>
  <si>
    <t>K150003 Ulaganje u športske terene</t>
  </si>
  <si>
    <t>Izrađena projektna dokumentacija</t>
  </si>
  <si>
    <t>Broj zbrinjavanja</t>
  </si>
  <si>
    <t>% uštede energije u društvenom domu</t>
  </si>
  <si>
    <t xml:space="preserve">% uštede energije </t>
  </si>
  <si>
    <t>Broj rekonstrurinih i opremljenih objekata</t>
  </si>
  <si>
    <t>Broj novih sportskih sadržaja</t>
  </si>
  <si>
    <t>Broj obrazovnih programa</t>
  </si>
  <si>
    <t>Tiskane publikacije</t>
  </si>
  <si>
    <t xml:space="preserve">1. Broj djece uključene u program </t>
  </si>
  <si>
    <t>2. broj odgojiteljica ili strućnih suradnika</t>
  </si>
  <si>
    <t>Broj uključenih vrtića</t>
  </si>
  <si>
    <t>Broj osoba za stručno usavršavanje</t>
  </si>
  <si>
    <t>Površina energetski obnovljenog prostora</t>
  </si>
  <si>
    <t>Nezaposlene osobe obuhvaćene programom</t>
  </si>
  <si>
    <t>Broj uključenih učenika</t>
  </si>
  <si>
    <t>Broj učenika uključen u projekt</t>
  </si>
  <si>
    <t>Postotak građana uključen u projekt</t>
  </si>
  <si>
    <t>Broj gradova koji su potpisali sporazum</t>
  </si>
  <si>
    <t>Broj uključenih  nezaposlenih osoba</t>
  </si>
  <si>
    <t>Izrađena projektna dokumentacija komplet</t>
  </si>
  <si>
    <t>Realiziran projekt uređenja %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</si>
</sst>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wrapText="1"/>
    </xf>
    <xf numFmtId="4" fontId="4" fillId="0" borderId="3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4" fontId="1" fillId="0" borderId="2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right" wrapText="1"/>
    </xf>
    <xf numFmtId="4" fontId="1" fillId="0" borderId="2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right" wrapText="1"/>
    </xf>
    <xf numFmtId="4" fontId="4" fillId="0" borderId="6" xfId="0" applyNumberFormat="1" applyFont="1" applyFill="1" applyBorder="1" applyAlignment="1">
      <alignment horizontal="right" wrapText="1"/>
    </xf>
    <xf numFmtId="4" fontId="4" fillId="0" borderId="2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right" wrapText="1"/>
    </xf>
    <xf numFmtId="4" fontId="1" fillId="0" borderId="6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Obično" xfId="0" builtinId="0"/>
    <cellStyle name="Zarez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8"/>
  <sheetViews>
    <sheetView tabSelected="1" topLeftCell="A214" zoomScale="96" zoomScaleNormal="96" workbookViewId="0">
      <selection activeCell="J217" sqref="J217:J218"/>
    </sheetView>
  </sheetViews>
  <sheetFormatPr defaultRowHeight="14.4"/>
  <cols>
    <col min="1" max="1" width="13.5546875" style="2" customWidth="1"/>
    <col min="2" max="2" width="11.5546875" style="2" customWidth="1"/>
    <col min="3" max="3" width="14.88671875" style="2" customWidth="1"/>
    <col min="4" max="4" width="16.6640625" style="2" customWidth="1"/>
    <col min="5" max="5" width="16.5546875" style="2" customWidth="1"/>
    <col min="6" max="6" width="13.88671875" style="1" customWidth="1"/>
    <col min="7" max="7" width="15.6640625" style="1" customWidth="1"/>
    <col min="8" max="8" width="15.44140625" style="1" customWidth="1"/>
    <col min="9" max="9" width="12.88671875" style="4" customWidth="1"/>
    <col min="10" max="10" width="10.6640625" style="3" customWidth="1"/>
    <col min="11" max="11" width="9.44140625" style="3" customWidth="1"/>
    <col min="12" max="13" width="8.88671875" style="3"/>
    <col min="14" max="14" width="6.33203125" style="72" customWidth="1"/>
  </cols>
  <sheetData>
    <row r="1" spans="1:14" ht="18">
      <c r="A1" s="153" t="s">
        <v>217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41.4">
      <c r="A2" s="122" t="s">
        <v>0</v>
      </c>
      <c r="B2" s="122" t="s">
        <v>1</v>
      </c>
      <c r="C2" s="122" t="s">
        <v>2</v>
      </c>
      <c r="D2" s="5" t="s">
        <v>3</v>
      </c>
      <c r="E2" s="122" t="s">
        <v>4</v>
      </c>
      <c r="F2" s="123" t="s">
        <v>205</v>
      </c>
      <c r="G2" s="123" t="s">
        <v>206</v>
      </c>
      <c r="H2" s="123" t="s">
        <v>207</v>
      </c>
      <c r="I2" s="124" t="s">
        <v>5</v>
      </c>
      <c r="J2" s="5" t="s">
        <v>6</v>
      </c>
      <c r="K2" s="122" t="s">
        <v>7</v>
      </c>
      <c r="L2" s="122"/>
      <c r="M2" s="122"/>
      <c r="N2" s="122" t="s">
        <v>8</v>
      </c>
    </row>
    <row r="3" spans="1:14">
      <c r="A3" s="122"/>
      <c r="B3" s="122"/>
      <c r="C3" s="122"/>
      <c r="D3" s="5" t="s">
        <v>9</v>
      </c>
      <c r="E3" s="122"/>
      <c r="F3" s="123"/>
      <c r="G3" s="123"/>
      <c r="H3" s="123"/>
      <c r="I3" s="124"/>
      <c r="J3" s="5" t="s">
        <v>10</v>
      </c>
      <c r="K3" s="5" t="s">
        <v>11</v>
      </c>
      <c r="L3" s="5" t="s">
        <v>167</v>
      </c>
      <c r="M3" s="5" t="s">
        <v>208</v>
      </c>
      <c r="N3" s="122"/>
    </row>
    <row r="4" spans="1:14" ht="93" customHeight="1">
      <c r="A4" s="109" t="s">
        <v>13</v>
      </c>
      <c r="B4" s="109" t="s">
        <v>14</v>
      </c>
      <c r="C4" s="109" t="s">
        <v>15</v>
      </c>
      <c r="D4" s="13" t="s">
        <v>16</v>
      </c>
      <c r="E4" s="13" t="s">
        <v>17</v>
      </c>
      <c r="F4" s="18">
        <f>SUM(F5:F7)</f>
        <v>3150000</v>
      </c>
      <c r="G4" s="19">
        <f>SUM(G5:G7)</f>
        <v>3150000</v>
      </c>
      <c r="H4" s="19">
        <f>SUM(H5:H7)</f>
        <v>3400000</v>
      </c>
      <c r="I4" s="101" t="s">
        <v>141</v>
      </c>
      <c r="J4" s="97">
        <v>240</v>
      </c>
      <c r="K4" s="97">
        <v>196</v>
      </c>
      <c r="L4" s="97">
        <v>196</v>
      </c>
      <c r="M4" s="100">
        <v>200</v>
      </c>
      <c r="N4" s="97" t="s">
        <v>18</v>
      </c>
    </row>
    <row r="5" spans="1:14">
      <c r="A5" s="109"/>
      <c r="B5" s="109"/>
      <c r="C5" s="109"/>
      <c r="D5" s="121" t="s">
        <v>12</v>
      </c>
      <c r="E5" s="121"/>
      <c r="F5" s="17">
        <v>50000</v>
      </c>
      <c r="G5" s="19">
        <v>0</v>
      </c>
      <c r="H5" s="19">
        <v>0</v>
      </c>
      <c r="I5" s="101"/>
      <c r="J5" s="97"/>
      <c r="K5" s="97"/>
      <c r="L5" s="97"/>
      <c r="M5" s="100"/>
      <c r="N5" s="97"/>
    </row>
    <row r="6" spans="1:14">
      <c r="A6" s="109"/>
      <c r="B6" s="109"/>
      <c r="C6" s="109"/>
      <c r="D6" s="111" t="s">
        <v>19</v>
      </c>
      <c r="E6" s="112"/>
      <c r="F6" s="17">
        <v>850000</v>
      </c>
      <c r="G6" s="19">
        <v>900000</v>
      </c>
      <c r="H6" s="19">
        <v>1150000</v>
      </c>
      <c r="I6" s="101"/>
      <c r="J6" s="97"/>
      <c r="K6" s="97"/>
      <c r="L6" s="97"/>
      <c r="M6" s="100"/>
      <c r="N6" s="97"/>
    </row>
    <row r="7" spans="1:14">
      <c r="A7" s="109"/>
      <c r="B7" s="109"/>
      <c r="C7" s="109"/>
      <c r="D7" s="121" t="s">
        <v>20</v>
      </c>
      <c r="E7" s="121"/>
      <c r="F7" s="17">
        <v>2250000</v>
      </c>
      <c r="G7" s="19">
        <v>2250000</v>
      </c>
      <c r="H7" s="19">
        <v>2250000</v>
      </c>
      <c r="I7" s="101"/>
      <c r="J7" s="97"/>
      <c r="K7" s="97"/>
      <c r="L7" s="97"/>
      <c r="M7" s="100"/>
      <c r="N7" s="97"/>
    </row>
    <row r="8" spans="1:14" ht="69">
      <c r="A8" s="109" t="s">
        <v>21</v>
      </c>
      <c r="B8" s="109" t="s">
        <v>22</v>
      </c>
      <c r="C8" s="109" t="s">
        <v>15</v>
      </c>
      <c r="D8" s="13" t="s">
        <v>23</v>
      </c>
      <c r="E8" s="13" t="s">
        <v>24</v>
      </c>
      <c r="F8" s="18">
        <f>SUM(F9)</f>
        <v>3400000</v>
      </c>
      <c r="G8" s="19">
        <f>SUM(G9)</f>
        <v>1600000</v>
      </c>
      <c r="H8" s="19">
        <f>SUM(H9)</f>
        <v>1600000</v>
      </c>
      <c r="I8" s="101" t="s">
        <v>25</v>
      </c>
      <c r="J8" s="97">
        <v>100</v>
      </c>
      <c r="K8" s="97">
        <v>120</v>
      </c>
      <c r="L8" s="97">
        <v>60</v>
      </c>
      <c r="M8" s="100">
        <v>60</v>
      </c>
      <c r="N8" s="97" t="s">
        <v>18</v>
      </c>
    </row>
    <row r="9" spans="1:14">
      <c r="A9" s="109"/>
      <c r="B9" s="109"/>
      <c r="C9" s="109"/>
      <c r="D9" s="121" t="s">
        <v>19</v>
      </c>
      <c r="E9" s="121"/>
      <c r="F9" s="17">
        <v>3400000</v>
      </c>
      <c r="G9" s="19">
        <v>1600000</v>
      </c>
      <c r="H9" s="19">
        <v>1600000</v>
      </c>
      <c r="I9" s="101"/>
      <c r="J9" s="97"/>
      <c r="K9" s="97"/>
      <c r="L9" s="97"/>
      <c r="M9" s="100"/>
      <c r="N9" s="97"/>
    </row>
    <row r="10" spans="1:14" ht="93" customHeight="1">
      <c r="A10" s="109" t="s">
        <v>13</v>
      </c>
      <c r="B10" s="109" t="s">
        <v>14</v>
      </c>
      <c r="C10" s="109" t="s">
        <v>15</v>
      </c>
      <c r="D10" s="109" t="s">
        <v>16</v>
      </c>
      <c r="E10" s="109" t="s">
        <v>26</v>
      </c>
      <c r="F10" s="127">
        <f>SUM(F12)</f>
        <v>2750000</v>
      </c>
      <c r="G10" s="126">
        <f>SUM(G12)</f>
        <v>2750000</v>
      </c>
      <c r="H10" s="126">
        <f>SUM(H12)</f>
        <v>2750000</v>
      </c>
      <c r="I10" s="101" t="s">
        <v>142</v>
      </c>
      <c r="J10" s="97">
        <v>290000</v>
      </c>
      <c r="K10" s="97">
        <v>260000</v>
      </c>
      <c r="L10" s="97">
        <v>260000</v>
      </c>
      <c r="M10" s="100">
        <v>260000</v>
      </c>
      <c r="N10" s="97" t="s">
        <v>18</v>
      </c>
    </row>
    <row r="11" spans="1:14">
      <c r="A11" s="109"/>
      <c r="B11" s="109"/>
      <c r="C11" s="109"/>
      <c r="D11" s="109"/>
      <c r="E11" s="109"/>
      <c r="F11" s="127"/>
      <c r="G11" s="126"/>
      <c r="H11" s="126"/>
      <c r="I11" s="101"/>
      <c r="J11" s="97"/>
      <c r="K11" s="97"/>
      <c r="L11" s="97"/>
      <c r="M11" s="100"/>
      <c r="N11" s="97"/>
    </row>
    <row r="12" spans="1:14">
      <c r="A12" s="109"/>
      <c r="B12" s="109"/>
      <c r="C12" s="109"/>
      <c r="D12" s="121" t="s">
        <v>19</v>
      </c>
      <c r="E12" s="121"/>
      <c r="F12" s="17">
        <v>2750000</v>
      </c>
      <c r="G12" s="19">
        <v>2750000</v>
      </c>
      <c r="H12" s="19">
        <v>2750000</v>
      </c>
      <c r="I12" s="101"/>
      <c r="J12" s="97"/>
      <c r="K12" s="97"/>
      <c r="L12" s="97"/>
      <c r="M12" s="100"/>
      <c r="N12" s="97"/>
    </row>
    <row r="13" spans="1:14" ht="93" customHeight="1">
      <c r="A13" s="109" t="s">
        <v>13</v>
      </c>
      <c r="B13" s="109" t="s">
        <v>14</v>
      </c>
      <c r="C13" s="109" t="s">
        <v>15</v>
      </c>
      <c r="D13" s="13" t="s">
        <v>16</v>
      </c>
      <c r="E13" s="13" t="s">
        <v>27</v>
      </c>
      <c r="F13" s="18">
        <f>SUM(F14)</f>
        <v>80000</v>
      </c>
      <c r="G13" s="19">
        <f>SUM(G14)</f>
        <v>80000</v>
      </c>
      <c r="H13" s="19">
        <f>SUM(H14)</f>
        <v>80000</v>
      </c>
      <c r="I13" s="101" t="s">
        <v>143</v>
      </c>
      <c r="J13" s="97">
        <v>0</v>
      </c>
      <c r="K13" s="97">
        <v>3</v>
      </c>
      <c r="L13" s="97">
        <v>3</v>
      </c>
      <c r="M13" s="100">
        <v>3</v>
      </c>
      <c r="N13" s="97" t="s">
        <v>18</v>
      </c>
    </row>
    <row r="14" spans="1:14">
      <c r="A14" s="109"/>
      <c r="B14" s="109"/>
      <c r="C14" s="109"/>
      <c r="D14" s="121" t="s">
        <v>19</v>
      </c>
      <c r="E14" s="121"/>
      <c r="F14" s="17">
        <v>80000</v>
      </c>
      <c r="G14" s="19">
        <v>80000</v>
      </c>
      <c r="H14" s="19">
        <v>80000</v>
      </c>
      <c r="I14" s="101"/>
      <c r="J14" s="97"/>
      <c r="K14" s="97"/>
      <c r="L14" s="97"/>
      <c r="M14" s="100"/>
      <c r="N14" s="97"/>
    </row>
    <row r="15" spans="1:14" ht="93" customHeight="1">
      <c r="A15" s="109" t="s">
        <v>13</v>
      </c>
      <c r="B15" s="109" t="s">
        <v>14</v>
      </c>
      <c r="C15" s="109" t="s">
        <v>28</v>
      </c>
      <c r="D15" s="13" t="s">
        <v>16</v>
      </c>
      <c r="E15" s="13" t="s">
        <v>29</v>
      </c>
      <c r="F15" s="18">
        <f>SUM(F16)</f>
        <v>255000</v>
      </c>
      <c r="G15" s="19">
        <f>SUM(G16)</f>
        <v>255000</v>
      </c>
      <c r="H15" s="19">
        <f>SUM(H16)</f>
        <v>255000</v>
      </c>
      <c r="I15" s="101" t="s">
        <v>144</v>
      </c>
      <c r="J15" s="97">
        <v>7</v>
      </c>
      <c r="K15" s="97">
        <v>6</v>
      </c>
      <c r="L15" s="97">
        <v>6</v>
      </c>
      <c r="M15" s="100">
        <v>6</v>
      </c>
      <c r="N15" s="97" t="s">
        <v>18</v>
      </c>
    </row>
    <row r="16" spans="1:14">
      <c r="A16" s="109"/>
      <c r="B16" s="109"/>
      <c r="C16" s="109"/>
      <c r="D16" s="121" t="s">
        <v>12</v>
      </c>
      <c r="E16" s="121"/>
      <c r="F16" s="17">
        <v>255000</v>
      </c>
      <c r="G16" s="19">
        <v>255000</v>
      </c>
      <c r="H16" s="19">
        <v>255000</v>
      </c>
      <c r="I16" s="101"/>
      <c r="J16" s="97"/>
      <c r="K16" s="97"/>
      <c r="L16" s="97"/>
      <c r="M16" s="100"/>
      <c r="N16" s="97"/>
    </row>
    <row r="17" spans="1:14" ht="93" customHeight="1">
      <c r="A17" s="109" t="s">
        <v>13</v>
      </c>
      <c r="B17" s="109" t="s">
        <v>14</v>
      </c>
      <c r="C17" s="109" t="s">
        <v>28</v>
      </c>
      <c r="D17" s="13" t="s">
        <v>16</v>
      </c>
      <c r="E17" s="13" t="s">
        <v>30</v>
      </c>
      <c r="F17" s="18">
        <f>SUM(F18)</f>
        <v>100000</v>
      </c>
      <c r="G17" s="19">
        <f>SUM(G18)</f>
        <v>100000</v>
      </c>
      <c r="H17" s="19">
        <f>SUM(H18)</f>
        <v>100000</v>
      </c>
      <c r="I17" s="101" t="s">
        <v>31</v>
      </c>
      <c r="J17" s="97">
        <v>4</v>
      </c>
      <c r="K17" s="97">
        <v>4</v>
      </c>
      <c r="L17" s="97">
        <v>4</v>
      </c>
      <c r="M17" s="100">
        <v>4</v>
      </c>
      <c r="N17" s="97" t="s">
        <v>18</v>
      </c>
    </row>
    <row r="18" spans="1:14">
      <c r="A18" s="109"/>
      <c r="B18" s="109"/>
      <c r="C18" s="109"/>
      <c r="D18" s="121" t="s">
        <v>19</v>
      </c>
      <c r="E18" s="121"/>
      <c r="F18" s="17">
        <v>100000</v>
      </c>
      <c r="G18" s="19">
        <v>100000</v>
      </c>
      <c r="H18" s="19">
        <v>100000</v>
      </c>
      <c r="I18" s="101"/>
      <c r="J18" s="97"/>
      <c r="K18" s="97"/>
      <c r="L18" s="97"/>
      <c r="M18" s="100"/>
      <c r="N18" s="97"/>
    </row>
    <row r="19" spans="1:14" ht="132.6" customHeight="1">
      <c r="A19" s="109" t="s">
        <v>13</v>
      </c>
      <c r="B19" s="109" t="s">
        <v>32</v>
      </c>
      <c r="C19" s="109" t="s">
        <v>33</v>
      </c>
      <c r="D19" s="13" t="s">
        <v>34</v>
      </c>
      <c r="E19" s="13" t="s">
        <v>168</v>
      </c>
      <c r="F19" s="18">
        <f>SUM(F20)</f>
        <v>140000</v>
      </c>
      <c r="G19" s="19">
        <f>SUM(G20)</f>
        <v>550000</v>
      </c>
      <c r="H19" s="19">
        <f>SUM(H20)</f>
        <v>550000</v>
      </c>
      <c r="I19" s="101" t="s">
        <v>145</v>
      </c>
      <c r="J19" s="97">
        <v>4</v>
      </c>
      <c r="K19" s="97">
        <v>4</v>
      </c>
      <c r="L19" s="97">
        <v>6</v>
      </c>
      <c r="M19" s="100">
        <v>6</v>
      </c>
      <c r="N19" s="97" t="s">
        <v>18</v>
      </c>
    </row>
    <row r="20" spans="1:14">
      <c r="A20" s="109"/>
      <c r="B20" s="109"/>
      <c r="C20" s="109"/>
      <c r="D20" s="121" t="s">
        <v>19</v>
      </c>
      <c r="E20" s="121"/>
      <c r="F20" s="17">
        <v>140000</v>
      </c>
      <c r="G20" s="19">
        <v>550000</v>
      </c>
      <c r="H20" s="19">
        <v>550000</v>
      </c>
      <c r="I20" s="101"/>
      <c r="J20" s="97"/>
      <c r="K20" s="97"/>
      <c r="L20" s="97"/>
      <c r="M20" s="100"/>
      <c r="N20" s="97"/>
    </row>
    <row r="21" spans="1:14" ht="75.599999999999994" customHeight="1">
      <c r="A21" s="109" t="s">
        <v>21</v>
      </c>
      <c r="B21" s="109" t="s">
        <v>35</v>
      </c>
      <c r="C21" s="109" t="s">
        <v>36</v>
      </c>
      <c r="D21" s="109" t="s">
        <v>37</v>
      </c>
      <c r="E21" s="109" t="s">
        <v>38</v>
      </c>
      <c r="F21" s="127">
        <f>SUM(F23:F26)</f>
        <v>5835000</v>
      </c>
      <c r="G21" s="126">
        <f>SUM(G23:G26)</f>
        <v>8070000</v>
      </c>
      <c r="H21" s="126">
        <f>SUM(H23:H26)</f>
        <v>8440000</v>
      </c>
      <c r="I21" s="14" t="s">
        <v>39</v>
      </c>
      <c r="J21" s="21">
        <v>1.5</v>
      </c>
      <c r="K21" s="21">
        <v>3</v>
      </c>
      <c r="L21" s="21">
        <v>4</v>
      </c>
      <c r="M21" s="75">
        <v>4</v>
      </c>
      <c r="N21" s="97" t="s">
        <v>18</v>
      </c>
    </row>
    <row r="22" spans="1:14" ht="40.200000000000003" customHeight="1">
      <c r="A22" s="109"/>
      <c r="B22" s="109"/>
      <c r="C22" s="109"/>
      <c r="D22" s="109"/>
      <c r="E22" s="109"/>
      <c r="F22" s="127"/>
      <c r="G22" s="126"/>
      <c r="H22" s="126"/>
      <c r="I22" s="101" t="s">
        <v>40</v>
      </c>
      <c r="J22" s="97">
        <v>36</v>
      </c>
      <c r="K22" s="97">
        <v>30</v>
      </c>
      <c r="L22" s="97">
        <v>10</v>
      </c>
      <c r="M22" s="100">
        <v>40</v>
      </c>
      <c r="N22" s="97"/>
    </row>
    <row r="23" spans="1:14">
      <c r="A23" s="109"/>
      <c r="B23" s="109"/>
      <c r="C23" s="109"/>
      <c r="D23" s="121" t="s">
        <v>12</v>
      </c>
      <c r="E23" s="121"/>
      <c r="F23" s="17">
        <v>0</v>
      </c>
      <c r="G23" s="19">
        <v>0</v>
      </c>
      <c r="H23" s="19">
        <v>70000</v>
      </c>
      <c r="I23" s="101"/>
      <c r="J23" s="97"/>
      <c r="K23" s="97"/>
      <c r="L23" s="97"/>
      <c r="M23" s="100"/>
      <c r="N23" s="97"/>
    </row>
    <row r="24" spans="1:14">
      <c r="A24" s="109"/>
      <c r="B24" s="109"/>
      <c r="C24" s="109"/>
      <c r="D24" s="121" t="s">
        <v>19</v>
      </c>
      <c r="E24" s="121"/>
      <c r="F24" s="17">
        <v>2135000</v>
      </c>
      <c r="G24" s="19">
        <v>3125000</v>
      </c>
      <c r="H24" s="19">
        <v>3425000</v>
      </c>
      <c r="I24" s="101"/>
      <c r="J24" s="97"/>
      <c r="K24" s="97"/>
      <c r="L24" s="97"/>
      <c r="M24" s="100"/>
      <c r="N24" s="97"/>
    </row>
    <row r="25" spans="1:14" ht="15" customHeight="1">
      <c r="A25" s="109"/>
      <c r="B25" s="109"/>
      <c r="C25" s="109"/>
      <c r="D25" s="121" t="s">
        <v>20</v>
      </c>
      <c r="E25" s="121"/>
      <c r="F25" s="17">
        <v>2700000</v>
      </c>
      <c r="G25" s="19">
        <v>3550000</v>
      </c>
      <c r="H25" s="19">
        <v>3550000</v>
      </c>
      <c r="I25" s="101"/>
      <c r="J25" s="97"/>
      <c r="K25" s="97"/>
      <c r="L25" s="97"/>
      <c r="M25" s="100"/>
      <c r="N25" s="97"/>
    </row>
    <row r="26" spans="1:14" ht="15" customHeight="1">
      <c r="A26" s="109"/>
      <c r="B26" s="109"/>
      <c r="C26" s="109"/>
      <c r="D26" s="121" t="s">
        <v>41</v>
      </c>
      <c r="E26" s="121"/>
      <c r="F26" s="17">
        <v>1000000</v>
      </c>
      <c r="G26" s="19">
        <v>1395000</v>
      </c>
      <c r="H26" s="19">
        <v>1395000</v>
      </c>
      <c r="I26" s="101"/>
      <c r="J26" s="97"/>
      <c r="K26" s="97"/>
      <c r="L26" s="97"/>
      <c r="M26" s="100"/>
      <c r="N26" s="97"/>
    </row>
    <row r="27" spans="1:14" ht="79.95" customHeight="1">
      <c r="A27" s="109" t="s">
        <v>21</v>
      </c>
      <c r="B27" s="109" t="s">
        <v>22</v>
      </c>
      <c r="C27" s="109" t="s">
        <v>36</v>
      </c>
      <c r="D27" s="109" t="s">
        <v>23</v>
      </c>
      <c r="E27" s="109" t="s">
        <v>42</v>
      </c>
      <c r="F27" s="127">
        <f>SUM(F29)</f>
        <v>1160000</v>
      </c>
      <c r="G27" s="126">
        <f>SUM(G29)</f>
        <v>1000000</v>
      </c>
      <c r="H27" s="126">
        <f>SUM(H29)</f>
        <v>1500000</v>
      </c>
      <c r="I27" s="14" t="s">
        <v>43</v>
      </c>
      <c r="J27" s="21">
        <v>4</v>
      </c>
      <c r="K27" s="21">
        <v>4</v>
      </c>
      <c r="L27" s="21">
        <v>3</v>
      </c>
      <c r="M27" s="75">
        <v>5</v>
      </c>
      <c r="N27" s="97" t="s">
        <v>18</v>
      </c>
    </row>
    <row r="28" spans="1:14" ht="53.4" customHeight="1">
      <c r="A28" s="109"/>
      <c r="B28" s="109"/>
      <c r="C28" s="109"/>
      <c r="D28" s="109"/>
      <c r="E28" s="109"/>
      <c r="F28" s="127"/>
      <c r="G28" s="126"/>
      <c r="H28" s="126"/>
      <c r="I28" s="101" t="s">
        <v>44</v>
      </c>
      <c r="J28" s="97">
        <v>100</v>
      </c>
      <c r="K28" s="97">
        <v>90</v>
      </c>
      <c r="L28" s="97">
        <v>80</v>
      </c>
      <c r="M28" s="100">
        <v>110</v>
      </c>
      <c r="N28" s="97"/>
    </row>
    <row r="29" spans="1:14">
      <c r="A29" s="109"/>
      <c r="B29" s="109"/>
      <c r="C29" s="109"/>
      <c r="D29" s="121" t="s">
        <v>19</v>
      </c>
      <c r="E29" s="121"/>
      <c r="F29" s="17">
        <v>1160000</v>
      </c>
      <c r="G29" s="19">
        <v>1000000</v>
      </c>
      <c r="H29" s="19">
        <v>1500000</v>
      </c>
      <c r="I29" s="101"/>
      <c r="J29" s="97"/>
      <c r="K29" s="97"/>
      <c r="L29" s="97"/>
      <c r="M29" s="100"/>
      <c r="N29" s="97"/>
    </row>
    <row r="30" spans="1:14" ht="159" customHeight="1">
      <c r="A30" s="109" t="s">
        <v>21</v>
      </c>
      <c r="B30" s="109" t="s">
        <v>45</v>
      </c>
      <c r="C30" s="109" t="s">
        <v>36</v>
      </c>
      <c r="D30" s="13" t="s">
        <v>46</v>
      </c>
      <c r="E30" s="13" t="s">
        <v>47</v>
      </c>
      <c r="F30" s="18">
        <f>SUM(F31)</f>
        <v>40000</v>
      </c>
      <c r="G30" s="19">
        <f>SUM(G31)</f>
        <v>40000</v>
      </c>
      <c r="H30" s="19">
        <f>SUM(H31)</f>
        <v>40000</v>
      </c>
      <c r="I30" s="101" t="s">
        <v>146</v>
      </c>
      <c r="J30" s="102">
        <v>97</v>
      </c>
      <c r="K30" s="102">
        <v>97</v>
      </c>
      <c r="L30" s="102">
        <v>97</v>
      </c>
      <c r="M30" s="128">
        <v>97</v>
      </c>
      <c r="N30" s="97" t="s">
        <v>18</v>
      </c>
    </row>
    <row r="31" spans="1:14">
      <c r="A31" s="109"/>
      <c r="B31" s="109"/>
      <c r="C31" s="109"/>
      <c r="D31" s="121" t="s">
        <v>19</v>
      </c>
      <c r="E31" s="121"/>
      <c r="F31" s="17">
        <v>40000</v>
      </c>
      <c r="G31" s="19">
        <v>40000</v>
      </c>
      <c r="H31" s="19">
        <v>40000</v>
      </c>
      <c r="I31" s="101"/>
      <c r="J31" s="102"/>
      <c r="K31" s="102"/>
      <c r="L31" s="102"/>
      <c r="M31" s="128"/>
      <c r="N31" s="97"/>
    </row>
    <row r="32" spans="1:14" ht="93" customHeight="1">
      <c r="A32" s="109" t="s">
        <v>13</v>
      </c>
      <c r="B32" s="109" t="s">
        <v>14</v>
      </c>
      <c r="C32" s="109" t="s">
        <v>36</v>
      </c>
      <c r="D32" s="13" t="s">
        <v>16</v>
      </c>
      <c r="E32" s="13" t="s">
        <v>48</v>
      </c>
      <c r="F32" s="18">
        <f>SUM(F34+F33)</f>
        <v>160000</v>
      </c>
      <c r="G32" s="45">
        <f t="shared" ref="G32:H32" si="0">SUM(G34+G33)</f>
        <v>160000</v>
      </c>
      <c r="H32" s="45">
        <f t="shared" si="0"/>
        <v>240000</v>
      </c>
      <c r="I32" s="101" t="s">
        <v>49</v>
      </c>
      <c r="J32" s="97">
        <v>3</v>
      </c>
      <c r="K32" s="97">
        <v>2</v>
      </c>
      <c r="L32" s="97">
        <v>2</v>
      </c>
      <c r="M32" s="100">
        <v>3</v>
      </c>
      <c r="N32" s="97" t="s">
        <v>18</v>
      </c>
    </row>
    <row r="33" spans="1:14" s="44" customFormat="1" ht="13.5" customHeight="1">
      <c r="A33" s="109"/>
      <c r="B33" s="109"/>
      <c r="C33" s="109"/>
      <c r="D33" s="110" t="s">
        <v>12</v>
      </c>
      <c r="E33" s="113"/>
      <c r="F33" s="45">
        <v>0</v>
      </c>
      <c r="G33" s="46">
        <v>0</v>
      </c>
      <c r="H33" s="46">
        <v>80000</v>
      </c>
      <c r="I33" s="101"/>
      <c r="J33" s="97"/>
      <c r="K33" s="97"/>
      <c r="L33" s="97"/>
      <c r="M33" s="100"/>
      <c r="N33" s="97"/>
    </row>
    <row r="34" spans="1:14">
      <c r="A34" s="109"/>
      <c r="B34" s="109"/>
      <c r="C34" s="109"/>
      <c r="D34" s="121" t="s">
        <v>19</v>
      </c>
      <c r="E34" s="121"/>
      <c r="F34" s="17">
        <v>160000</v>
      </c>
      <c r="G34" s="19">
        <v>160000</v>
      </c>
      <c r="H34" s="19">
        <v>160000</v>
      </c>
      <c r="I34" s="101"/>
      <c r="J34" s="97"/>
      <c r="K34" s="97"/>
      <c r="L34" s="97"/>
      <c r="M34" s="100"/>
      <c r="N34" s="97"/>
    </row>
    <row r="35" spans="1:14" ht="147.6" customHeight="1">
      <c r="A35" s="109" t="s">
        <v>21</v>
      </c>
      <c r="B35" s="109" t="s">
        <v>45</v>
      </c>
      <c r="C35" s="109" t="s">
        <v>36</v>
      </c>
      <c r="D35" s="13" t="s">
        <v>46</v>
      </c>
      <c r="E35" s="15" t="s">
        <v>50</v>
      </c>
      <c r="F35" s="18">
        <f>SUM(F36)</f>
        <v>1000000</v>
      </c>
      <c r="G35" s="19">
        <f>SUM(G36)</f>
        <v>1000000</v>
      </c>
      <c r="H35" s="19">
        <f>SUM(H36)</f>
        <v>1700000</v>
      </c>
      <c r="I35" s="101" t="s">
        <v>51</v>
      </c>
      <c r="J35" s="97">
        <v>10</v>
      </c>
      <c r="K35" s="97">
        <v>24</v>
      </c>
      <c r="L35" s="97">
        <v>50</v>
      </c>
      <c r="M35" s="100">
        <v>100</v>
      </c>
      <c r="N35" s="97" t="s">
        <v>18</v>
      </c>
    </row>
    <row r="36" spans="1:14">
      <c r="A36" s="109"/>
      <c r="B36" s="109"/>
      <c r="C36" s="109"/>
      <c r="D36" s="121" t="s">
        <v>12</v>
      </c>
      <c r="E36" s="121"/>
      <c r="F36" s="17">
        <v>1000000</v>
      </c>
      <c r="G36" s="19">
        <v>1000000</v>
      </c>
      <c r="H36" s="19">
        <v>1700000</v>
      </c>
      <c r="I36" s="101"/>
      <c r="J36" s="97"/>
      <c r="K36" s="97"/>
      <c r="L36" s="97"/>
      <c r="M36" s="100"/>
      <c r="N36" s="97"/>
    </row>
    <row r="37" spans="1:14" ht="172.2" customHeight="1">
      <c r="A37" s="109" t="s">
        <v>52</v>
      </c>
      <c r="B37" s="109" t="s">
        <v>45</v>
      </c>
      <c r="C37" s="109" t="s">
        <v>36</v>
      </c>
      <c r="D37" s="13" t="s">
        <v>46</v>
      </c>
      <c r="E37" s="15" t="s">
        <v>53</v>
      </c>
      <c r="F37" s="18">
        <f>SUM(F38)</f>
        <v>300000</v>
      </c>
      <c r="G37" s="19">
        <f>SUM(G38)</f>
        <v>140000</v>
      </c>
      <c r="H37" s="19">
        <f>SUM(H38)</f>
        <v>390000</v>
      </c>
      <c r="I37" s="101" t="s">
        <v>140</v>
      </c>
      <c r="J37" s="97">
        <v>6</v>
      </c>
      <c r="K37" s="97">
        <v>10</v>
      </c>
      <c r="L37" s="97">
        <v>10</v>
      </c>
      <c r="M37" s="100">
        <v>10</v>
      </c>
      <c r="N37" s="97" t="s">
        <v>18</v>
      </c>
    </row>
    <row r="38" spans="1:14">
      <c r="A38" s="109"/>
      <c r="B38" s="109"/>
      <c r="C38" s="109"/>
      <c r="D38" s="121" t="s">
        <v>12</v>
      </c>
      <c r="E38" s="121"/>
      <c r="F38" s="17">
        <v>300000</v>
      </c>
      <c r="G38" s="19">
        <v>140000</v>
      </c>
      <c r="H38" s="19">
        <v>390000</v>
      </c>
      <c r="I38" s="101"/>
      <c r="J38" s="97"/>
      <c r="K38" s="97"/>
      <c r="L38" s="97"/>
      <c r="M38" s="100"/>
      <c r="N38" s="97"/>
    </row>
    <row r="39" spans="1:14" ht="121.2" customHeight="1">
      <c r="A39" s="109" t="s">
        <v>21</v>
      </c>
      <c r="B39" s="109" t="s">
        <v>54</v>
      </c>
      <c r="C39" s="109" t="s">
        <v>36</v>
      </c>
      <c r="D39" s="109" t="s">
        <v>55</v>
      </c>
      <c r="E39" s="121" t="s">
        <v>56</v>
      </c>
      <c r="F39" s="127">
        <f>SUM(F41:F43)</f>
        <v>11538000</v>
      </c>
      <c r="G39" s="126">
        <f>SUM(G41:G43)</f>
        <v>368000</v>
      </c>
      <c r="H39" s="126">
        <f>SUM(H41:H43)</f>
        <v>428000</v>
      </c>
      <c r="I39" s="14" t="s">
        <v>57</v>
      </c>
      <c r="J39" s="21">
        <v>0</v>
      </c>
      <c r="K39" s="21">
        <v>1</v>
      </c>
      <c r="L39" s="21">
        <v>0</v>
      </c>
      <c r="M39" s="75">
        <v>0</v>
      </c>
      <c r="N39" s="97" t="s">
        <v>18</v>
      </c>
    </row>
    <row r="40" spans="1:14" ht="27" customHeight="1">
      <c r="A40" s="109"/>
      <c r="B40" s="109"/>
      <c r="C40" s="109"/>
      <c r="D40" s="109"/>
      <c r="E40" s="121"/>
      <c r="F40" s="127"/>
      <c r="G40" s="126"/>
      <c r="H40" s="126"/>
      <c r="I40" s="101" t="s">
        <v>147</v>
      </c>
      <c r="J40" s="97">
        <v>0</v>
      </c>
      <c r="K40" s="97">
        <v>1</v>
      </c>
      <c r="L40" s="97">
        <v>1</v>
      </c>
      <c r="M40" s="100">
        <v>1</v>
      </c>
      <c r="N40" s="97"/>
    </row>
    <row r="41" spans="1:14" ht="21" customHeight="1">
      <c r="A41" s="109"/>
      <c r="B41" s="109"/>
      <c r="C41" s="109"/>
      <c r="D41" s="129" t="s">
        <v>19</v>
      </c>
      <c r="E41" s="130"/>
      <c r="F41" s="6">
        <v>350000</v>
      </c>
      <c r="G41" s="7">
        <v>350000</v>
      </c>
      <c r="H41" s="7">
        <v>350000</v>
      </c>
      <c r="I41" s="101"/>
      <c r="J41" s="97"/>
      <c r="K41" s="97"/>
      <c r="L41" s="97"/>
      <c r="M41" s="100"/>
      <c r="N41" s="97"/>
    </row>
    <row r="42" spans="1:14" s="44" customFormat="1" ht="21" customHeight="1">
      <c r="A42" s="109"/>
      <c r="B42" s="109"/>
      <c r="C42" s="109"/>
      <c r="D42" s="129" t="s">
        <v>246</v>
      </c>
      <c r="E42" s="130"/>
      <c r="F42" s="6">
        <v>800000</v>
      </c>
      <c r="G42" s="7">
        <v>0</v>
      </c>
      <c r="H42" s="7">
        <v>0</v>
      </c>
      <c r="I42" s="101"/>
      <c r="J42" s="97"/>
      <c r="K42" s="97"/>
      <c r="L42" s="97"/>
      <c r="M42" s="100"/>
      <c r="N42" s="97"/>
    </row>
    <row r="43" spans="1:14">
      <c r="A43" s="109"/>
      <c r="B43" s="109"/>
      <c r="C43" s="109"/>
      <c r="D43" s="121" t="s">
        <v>20</v>
      </c>
      <c r="E43" s="121"/>
      <c r="F43" s="6">
        <v>10388000</v>
      </c>
      <c r="G43" s="7">
        <v>18000</v>
      </c>
      <c r="H43" s="7">
        <v>78000</v>
      </c>
      <c r="I43" s="101"/>
      <c r="J43" s="97"/>
      <c r="K43" s="97"/>
      <c r="L43" s="97"/>
      <c r="M43" s="100"/>
      <c r="N43" s="97"/>
    </row>
    <row r="44" spans="1:14" ht="96.6" customHeight="1">
      <c r="A44" s="109" t="s">
        <v>21</v>
      </c>
      <c r="B44" s="109" t="s">
        <v>54</v>
      </c>
      <c r="C44" s="109" t="s">
        <v>36</v>
      </c>
      <c r="D44" s="13" t="s">
        <v>55</v>
      </c>
      <c r="E44" s="13" t="s">
        <v>58</v>
      </c>
      <c r="F44" s="17">
        <f>SUM(F45)</f>
        <v>1000000</v>
      </c>
      <c r="G44" s="19">
        <f>SUM(G45)</f>
        <v>1000000</v>
      </c>
      <c r="H44" s="19">
        <f>SUM(H45)</f>
        <v>0</v>
      </c>
      <c r="I44" s="101" t="s">
        <v>59</v>
      </c>
      <c r="J44" s="97">
        <v>2</v>
      </c>
      <c r="K44" s="97">
        <v>1</v>
      </c>
      <c r="L44" s="97">
        <v>1</v>
      </c>
      <c r="M44" s="100">
        <v>0</v>
      </c>
      <c r="N44" s="97" t="s">
        <v>18</v>
      </c>
    </row>
    <row r="45" spans="1:14" ht="24.6" customHeight="1">
      <c r="A45" s="109"/>
      <c r="B45" s="109"/>
      <c r="C45" s="109"/>
      <c r="D45" s="138" t="s">
        <v>20</v>
      </c>
      <c r="E45" s="138"/>
      <c r="F45" s="17">
        <v>1000000</v>
      </c>
      <c r="G45" s="8">
        <v>1000000</v>
      </c>
      <c r="H45" s="8">
        <v>0</v>
      </c>
      <c r="I45" s="101"/>
      <c r="J45" s="97"/>
      <c r="K45" s="97"/>
      <c r="L45" s="97"/>
      <c r="M45" s="100"/>
      <c r="N45" s="97"/>
    </row>
    <row r="46" spans="1:14" ht="69">
      <c r="A46" s="109" t="s">
        <v>21</v>
      </c>
      <c r="B46" s="109" t="s">
        <v>54</v>
      </c>
      <c r="C46" s="109" t="s">
        <v>36</v>
      </c>
      <c r="D46" s="13" t="s">
        <v>55</v>
      </c>
      <c r="E46" s="13" t="s">
        <v>169</v>
      </c>
      <c r="F46" s="17">
        <f>SUM(F47)</f>
        <v>300000</v>
      </c>
      <c r="G46" s="19">
        <f>SUM(G47)</f>
        <v>0</v>
      </c>
      <c r="H46" s="19">
        <f>SUM(H47)</f>
        <v>0</v>
      </c>
      <c r="I46" s="101" t="s">
        <v>198</v>
      </c>
      <c r="J46" s="97">
        <v>20</v>
      </c>
      <c r="K46" s="97">
        <v>100</v>
      </c>
      <c r="L46" s="97">
        <v>0</v>
      </c>
      <c r="M46" s="100">
        <v>0</v>
      </c>
      <c r="N46" s="97" t="s">
        <v>18</v>
      </c>
    </row>
    <row r="47" spans="1:14">
      <c r="A47" s="109"/>
      <c r="B47" s="109"/>
      <c r="C47" s="109"/>
      <c r="D47" s="138" t="s">
        <v>12</v>
      </c>
      <c r="E47" s="138"/>
      <c r="F47" s="17">
        <v>300000</v>
      </c>
      <c r="G47" s="8">
        <v>0</v>
      </c>
      <c r="H47" s="8">
        <v>0</v>
      </c>
      <c r="I47" s="101"/>
      <c r="J47" s="97"/>
      <c r="K47" s="97"/>
      <c r="L47" s="97"/>
      <c r="M47" s="100"/>
      <c r="N47" s="97"/>
    </row>
    <row r="48" spans="1:14" ht="123.75" customHeight="1">
      <c r="A48" s="109" t="s">
        <v>21</v>
      </c>
      <c r="B48" s="109" t="s">
        <v>22</v>
      </c>
      <c r="C48" s="109" t="s">
        <v>36</v>
      </c>
      <c r="D48" s="23" t="s">
        <v>23</v>
      </c>
      <c r="E48" s="24" t="s">
        <v>209</v>
      </c>
      <c r="F48" s="26">
        <f>F49</f>
        <v>9000000</v>
      </c>
      <c r="G48" s="26">
        <f t="shared" ref="G48:H48" si="1">G49</f>
        <v>0</v>
      </c>
      <c r="H48" s="26">
        <f t="shared" si="1"/>
        <v>0</v>
      </c>
      <c r="I48" s="93" t="s">
        <v>211</v>
      </c>
      <c r="J48" s="93">
        <v>0</v>
      </c>
      <c r="K48" s="93">
        <v>100</v>
      </c>
      <c r="L48" s="93">
        <v>0</v>
      </c>
      <c r="M48" s="95">
        <v>0</v>
      </c>
      <c r="N48" s="97" t="s">
        <v>18</v>
      </c>
    </row>
    <row r="49" spans="1:14">
      <c r="A49" s="84"/>
      <c r="B49" s="84"/>
      <c r="C49" s="84"/>
      <c r="D49" s="125" t="s">
        <v>210</v>
      </c>
      <c r="E49" s="117"/>
      <c r="F49" s="60">
        <v>9000000</v>
      </c>
      <c r="G49" s="73">
        <v>0</v>
      </c>
      <c r="H49" s="73">
        <v>0</v>
      </c>
      <c r="I49" s="94"/>
      <c r="J49" s="94"/>
      <c r="K49" s="94"/>
      <c r="L49" s="94"/>
      <c r="M49" s="96"/>
      <c r="N49" s="93"/>
    </row>
    <row r="50" spans="1:14" ht="69">
      <c r="A50" s="109" t="s">
        <v>21</v>
      </c>
      <c r="B50" s="109" t="s">
        <v>54</v>
      </c>
      <c r="C50" s="109" t="s">
        <v>36</v>
      </c>
      <c r="D50" s="57" t="s">
        <v>212</v>
      </c>
      <c r="E50" s="57" t="s">
        <v>213</v>
      </c>
      <c r="F50" s="59">
        <f>F51</f>
        <v>100000</v>
      </c>
      <c r="G50" s="59">
        <f t="shared" ref="G50:H50" si="2">G51</f>
        <v>0</v>
      </c>
      <c r="H50" s="59">
        <f t="shared" si="2"/>
        <v>0</v>
      </c>
      <c r="I50" s="154" t="s">
        <v>59</v>
      </c>
      <c r="J50" s="97">
        <v>2</v>
      </c>
      <c r="K50" s="97">
        <v>1</v>
      </c>
      <c r="L50" s="97">
        <v>0</v>
      </c>
      <c r="M50" s="100">
        <v>0</v>
      </c>
      <c r="N50" s="97" t="s">
        <v>18</v>
      </c>
    </row>
    <row r="51" spans="1:14">
      <c r="A51" s="109"/>
      <c r="B51" s="109"/>
      <c r="C51" s="109"/>
      <c r="D51" s="138" t="s">
        <v>12</v>
      </c>
      <c r="E51" s="138"/>
      <c r="F51" s="8">
        <v>100000</v>
      </c>
      <c r="G51" s="8">
        <v>0</v>
      </c>
      <c r="H51" s="8">
        <v>0</v>
      </c>
      <c r="I51" s="154"/>
      <c r="J51" s="97"/>
      <c r="K51" s="97"/>
      <c r="L51" s="97"/>
      <c r="M51" s="100"/>
      <c r="N51" s="97"/>
    </row>
    <row r="52" spans="1:14" ht="93" customHeight="1">
      <c r="A52" s="109" t="s">
        <v>21</v>
      </c>
      <c r="B52" s="109" t="s">
        <v>54</v>
      </c>
      <c r="C52" s="109" t="s">
        <v>36</v>
      </c>
      <c r="D52" s="54" t="s">
        <v>55</v>
      </c>
      <c r="E52" s="54" t="s">
        <v>170</v>
      </c>
      <c r="F52" s="56">
        <f>SUM(F53)</f>
        <v>150000</v>
      </c>
      <c r="G52" s="59">
        <f>SUM(G53)</f>
        <v>150000</v>
      </c>
      <c r="H52" s="59">
        <f>SUM(H53)</f>
        <v>150000</v>
      </c>
      <c r="I52" s="101" t="s">
        <v>199</v>
      </c>
      <c r="J52" s="97">
        <v>11</v>
      </c>
      <c r="K52" s="97">
        <v>4</v>
      </c>
      <c r="L52" s="97">
        <v>4</v>
      </c>
      <c r="M52" s="100">
        <v>4</v>
      </c>
      <c r="N52" s="97" t="s">
        <v>18</v>
      </c>
    </row>
    <row r="53" spans="1:14">
      <c r="A53" s="109"/>
      <c r="B53" s="109"/>
      <c r="C53" s="109"/>
      <c r="D53" s="138" t="s">
        <v>12</v>
      </c>
      <c r="E53" s="138"/>
      <c r="F53" s="56">
        <v>150000</v>
      </c>
      <c r="G53" s="8">
        <v>150000</v>
      </c>
      <c r="H53" s="8">
        <v>150000</v>
      </c>
      <c r="I53" s="101"/>
      <c r="J53" s="97"/>
      <c r="K53" s="97"/>
      <c r="L53" s="97"/>
      <c r="M53" s="100"/>
      <c r="N53" s="97"/>
    </row>
    <row r="54" spans="1:14" ht="153" customHeight="1">
      <c r="A54" s="109" t="s">
        <v>13</v>
      </c>
      <c r="B54" s="109" t="s">
        <v>60</v>
      </c>
      <c r="C54" s="109" t="s">
        <v>61</v>
      </c>
      <c r="D54" s="13" t="s">
        <v>62</v>
      </c>
      <c r="E54" s="13" t="s">
        <v>63</v>
      </c>
      <c r="F54" s="18">
        <f>SUM(F55)</f>
        <v>150000</v>
      </c>
      <c r="G54" s="19">
        <f>SUM(G55)</f>
        <v>150000</v>
      </c>
      <c r="H54" s="19">
        <f>SUM(H55)</f>
        <v>150000</v>
      </c>
      <c r="I54" s="101" t="s">
        <v>64</v>
      </c>
      <c r="J54" s="97">
        <v>10</v>
      </c>
      <c r="K54" s="97">
        <v>10</v>
      </c>
      <c r="L54" s="97">
        <v>10</v>
      </c>
      <c r="M54" s="100">
        <v>10</v>
      </c>
      <c r="N54" s="97" t="s">
        <v>18</v>
      </c>
    </row>
    <row r="55" spans="1:14">
      <c r="A55" s="109"/>
      <c r="B55" s="109"/>
      <c r="C55" s="109"/>
      <c r="D55" s="121" t="s">
        <v>19</v>
      </c>
      <c r="E55" s="121"/>
      <c r="F55" s="17">
        <v>150000</v>
      </c>
      <c r="G55" s="19">
        <v>150000</v>
      </c>
      <c r="H55" s="19">
        <v>150000</v>
      </c>
      <c r="I55" s="101"/>
      <c r="J55" s="97"/>
      <c r="K55" s="97"/>
      <c r="L55" s="97"/>
      <c r="M55" s="100"/>
      <c r="N55" s="97"/>
    </row>
    <row r="56" spans="1:14" ht="104.4" customHeight="1">
      <c r="A56" s="109" t="s">
        <v>13</v>
      </c>
      <c r="B56" s="109" t="s">
        <v>14</v>
      </c>
      <c r="C56" s="109" t="s">
        <v>61</v>
      </c>
      <c r="D56" s="13" t="s">
        <v>16</v>
      </c>
      <c r="E56" s="13" t="s">
        <v>65</v>
      </c>
      <c r="F56" s="18">
        <f>SUM(F57)</f>
        <v>100000</v>
      </c>
      <c r="G56" s="19">
        <f>SUM(G57)</f>
        <v>150000</v>
      </c>
      <c r="H56" s="19">
        <f>SUM(H57)</f>
        <v>150000</v>
      </c>
      <c r="I56" s="101" t="s">
        <v>66</v>
      </c>
      <c r="J56" s="97">
        <v>5</v>
      </c>
      <c r="K56" s="97">
        <v>3</v>
      </c>
      <c r="L56" s="97">
        <v>4</v>
      </c>
      <c r="M56" s="100">
        <v>4</v>
      </c>
      <c r="N56" s="97" t="s">
        <v>18</v>
      </c>
    </row>
    <row r="57" spans="1:14" ht="21" customHeight="1">
      <c r="A57" s="84"/>
      <c r="B57" s="84"/>
      <c r="C57" s="84"/>
      <c r="D57" s="131" t="s">
        <v>19</v>
      </c>
      <c r="E57" s="132"/>
      <c r="F57" s="63">
        <v>100000</v>
      </c>
      <c r="G57" s="70">
        <v>150000</v>
      </c>
      <c r="H57" s="70">
        <v>150000</v>
      </c>
      <c r="I57" s="134"/>
      <c r="J57" s="93"/>
      <c r="K57" s="93"/>
      <c r="L57" s="93"/>
      <c r="M57" s="95"/>
      <c r="N57" s="93"/>
    </row>
    <row r="58" spans="1:14" s="44" customFormat="1" ht="94.5" customHeight="1">
      <c r="A58" s="136" t="s">
        <v>13</v>
      </c>
      <c r="B58" s="136" t="s">
        <v>14</v>
      </c>
      <c r="C58" s="136" t="s">
        <v>61</v>
      </c>
      <c r="D58" s="78" t="s">
        <v>16</v>
      </c>
      <c r="E58" s="78" t="s">
        <v>250</v>
      </c>
      <c r="F58" s="79">
        <f>F59</f>
        <v>150000</v>
      </c>
      <c r="G58" s="79">
        <f t="shared" ref="G58:H58" si="3">G59</f>
        <v>0</v>
      </c>
      <c r="H58" s="79">
        <f t="shared" si="3"/>
        <v>0</v>
      </c>
      <c r="I58" s="137" t="s">
        <v>66</v>
      </c>
      <c r="J58" s="135">
        <v>1</v>
      </c>
      <c r="K58" s="135">
        <v>1</v>
      </c>
      <c r="L58" s="135">
        <v>0</v>
      </c>
      <c r="M58" s="135">
        <v>0</v>
      </c>
      <c r="N58" s="135" t="s">
        <v>18</v>
      </c>
    </row>
    <row r="59" spans="1:14" s="44" customFormat="1" ht="42" customHeight="1">
      <c r="A59" s="136"/>
      <c r="B59" s="136"/>
      <c r="C59" s="136"/>
      <c r="D59" s="146" t="s">
        <v>41</v>
      </c>
      <c r="E59" s="146"/>
      <c r="F59" s="79">
        <v>150000</v>
      </c>
      <c r="G59" s="80">
        <v>0</v>
      </c>
      <c r="H59" s="80">
        <v>0</v>
      </c>
      <c r="I59" s="137"/>
      <c r="J59" s="135"/>
      <c r="K59" s="135"/>
      <c r="L59" s="135"/>
      <c r="M59" s="135"/>
      <c r="N59" s="135"/>
    </row>
    <row r="60" spans="1:14" ht="82.8">
      <c r="A60" s="86" t="s">
        <v>13</v>
      </c>
      <c r="B60" s="86" t="s">
        <v>32</v>
      </c>
      <c r="C60" s="86" t="s">
        <v>61</v>
      </c>
      <c r="D60" s="65" t="s">
        <v>34</v>
      </c>
      <c r="E60" s="65" t="s">
        <v>67</v>
      </c>
      <c r="F60" s="69">
        <f>SUM(F61)</f>
        <v>40000</v>
      </c>
      <c r="G60" s="71">
        <f>SUM(G61)</f>
        <v>40000</v>
      </c>
      <c r="H60" s="71">
        <f>SUM(H61)</f>
        <v>40000</v>
      </c>
      <c r="I60" s="133" t="s">
        <v>68</v>
      </c>
      <c r="J60" s="94">
        <v>0</v>
      </c>
      <c r="K60" s="94">
        <v>1</v>
      </c>
      <c r="L60" s="94">
        <v>1</v>
      </c>
      <c r="M60" s="96">
        <v>1</v>
      </c>
      <c r="N60" s="94" t="s">
        <v>18</v>
      </c>
    </row>
    <row r="61" spans="1:14" ht="35.25" customHeight="1">
      <c r="A61" s="109"/>
      <c r="B61" s="109"/>
      <c r="C61" s="109"/>
      <c r="D61" s="121" t="s">
        <v>41</v>
      </c>
      <c r="E61" s="121"/>
      <c r="F61" s="17">
        <v>40000</v>
      </c>
      <c r="G61" s="19">
        <v>40000</v>
      </c>
      <c r="H61" s="19">
        <v>40000</v>
      </c>
      <c r="I61" s="101"/>
      <c r="J61" s="97"/>
      <c r="K61" s="97"/>
      <c r="L61" s="97"/>
      <c r="M61" s="100"/>
      <c r="N61" s="97"/>
    </row>
    <row r="62" spans="1:14" ht="66" customHeight="1">
      <c r="A62" s="109" t="s">
        <v>13</v>
      </c>
      <c r="B62" s="109" t="s">
        <v>32</v>
      </c>
      <c r="C62" s="109" t="s">
        <v>61</v>
      </c>
      <c r="D62" s="109" t="s">
        <v>34</v>
      </c>
      <c r="E62" s="109" t="s">
        <v>69</v>
      </c>
      <c r="F62" s="127">
        <f>SUM(F64:F66)</f>
        <v>3785000</v>
      </c>
      <c r="G62" s="126">
        <f>SUM(G64:G66)</f>
        <v>0</v>
      </c>
      <c r="H62" s="126">
        <f>SUM(H64:H66)</f>
        <v>0</v>
      </c>
      <c r="I62" s="134" t="s">
        <v>70</v>
      </c>
      <c r="J62" s="93">
        <v>80</v>
      </c>
      <c r="K62" s="93">
        <v>100</v>
      </c>
      <c r="L62" s="93">
        <v>0</v>
      </c>
      <c r="M62" s="95">
        <v>0</v>
      </c>
      <c r="N62" s="97" t="s">
        <v>18</v>
      </c>
    </row>
    <row r="63" spans="1:14" ht="38.25" customHeight="1">
      <c r="A63" s="109"/>
      <c r="B63" s="109"/>
      <c r="C63" s="109"/>
      <c r="D63" s="109"/>
      <c r="E63" s="109"/>
      <c r="F63" s="127"/>
      <c r="G63" s="126"/>
      <c r="H63" s="126"/>
      <c r="I63" s="140"/>
      <c r="J63" s="98"/>
      <c r="K63" s="98"/>
      <c r="L63" s="98"/>
      <c r="M63" s="99"/>
      <c r="N63" s="97"/>
    </row>
    <row r="64" spans="1:14" ht="13.95" customHeight="1">
      <c r="A64" s="109"/>
      <c r="B64" s="109"/>
      <c r="C64" s="109"/>
      <c r="D64" s="121" t="s">
        <v>41</v>
      </c>
      <c r="E64" s="121"/>
      <c r="F64" s="18">
        <v>245000</v>
      </c>
      <c r="G64" s="19">
        <v>0</v>
      </c>
      <c r="H64" s="19">
        <v>0</v>
      </c>
      <c r="I64" s="140"/>
      <c r="J64" s="98"/>
      <c r="K64" s="98"/>
      <c r="L64" s="98"/>
      <c r="M64" s="99"/>
      <c r="N64" s="97"/>
    </row>
    <row r="65" spans="1:14" ht="18" customHeight="1">
      <c r="A65" s="109"/>
      <c r="B65" s="109"/>
      <c r="C65" s="109"/>
      <c r="D65" s="138" t="s">
        <v>19</v>
      </c>
      <c r="E65" s="139"/>
      <c r="F65" s="17">
        <v>540000</v>
      </c>
      <c r="G65" s="19">
        <v>0</v>
      </c>
      <c r="H65" s="19">
        <v>0</v>
      </c>
      <c r="I65" s="140"/>
      <c r="J65" s="98"/>
      <c r="K65" s="98"/>
      <c r="L65" s="98"/>
      <c r="M65" s="99"/>
      <c r="N65" s="97"/>
    </row>
    <row r="66" spans="1:14" ht="15.6" customHeight="1">
      <c r="A66" s="109"/>
      <c r="B66" s="109"/>
      <c r="C66" s="109"/>
      <c r="D66" s="138" t="s">
        <v>20</v>
      </c>
      <c r="E66" s="138"/>
      <c r="F66" s="17">
        <v>3000000</v>
      </c>
      <c r="G66" s="19">
        <v>0</v>
      </c>
      <c r="H66" s="19">
        <v>0</v>
      </c>
      <c r="I66" s="133"/>
      <c r="J66" s="94"/>
      <c r="K66" s="94"/>
      <c r="L66" s="94"/>
      <c r="M66" s="96"/>
      <c r="N66" s="97"/>
    </row>
    <row r="67" spans="1:14" ht="108" customHeight="1">
      <c r="A67" s="109" t="s">
        <v>13</v>
      </c>
      <c r="B67" s="109" t="s">
        <v>32</v>
      </c>
      <c r="C67" s="109" t="s">
        <v>61</v>
      </c>
      <c r="D67" s="13" t="s">
        <v>34</v>
      </c>
      <c r="E67" s="13" t="s">
        <v>72</v>
      </c>
      <c r="F67" s="18">
        <f>SUM(F68)</f>
        <v>50000</v>
      </c>
      <c r="G67" s="19">
        <f>SUM(G68)</f>
        <v>50000</v>
      </c>
      <c r="H67" s="19">
        <f>SUM(H68)</f>
        <v>50000</v>
      </c>
      <c r="I67" s="101" t="s">
        <v>73</v>
      </c>
      <c r="J67" s="97">
        <v>2</v>
      </c>
      <c r="K67" s="97">
        <v>2</v>
      </c>
      <c r="L67" s="97">
        <v>2</v>
      </c>
      <c r="M67" s="100">
        <v>2</v>
      </c>
      <c r="N67" s="97" t="s">
        <v>18</v>
      </c>
    </row>
    <row r="68" spans="1:14" ht="16.2" customHeight="1">
      <c r="A68" s="109"/>
      <c r="B68" s="109"/>
      <c r="C68" s="109"/>
      <c r="D68" s="121" t="s">
        <v>71</v>
      </c>
      <c r="E68" s="121"/>
      <c r="F68" s="17">
        <v>50000</v>
      </c>
      <c r="G68" s="19">
        <v>50000</v>
      </c>
      <c r="H68" s="19">
        <v>50000</v>
      </c>
      <c r="I68" s="101"/>
      <c r="J68" s="97"/>
      <c r="K68" s="97"/>
      <c r="L68" s="97"/>
      <c r="M68" s="100"/>
      <c r="N68" s="97"/>
    </row>
    <row r="69" spans="1:14" ht="71.400000000000006" customHeight="1">
      <c r="A69" s="109" t="s">
        <v>13</v>
      </c>
      <c r="B69" s="109" t="s">
        <v>14</v>
      </c>
      <c r="C69" s="109" t="s">
        <v>61</v>
      </c>
      <c r="D69" s="109" t="s">
        <v>16</v>
      </c>
      <c r="E69" s="109" t="s">
        <v>74</v>
      </c>
      <c r="F69" s="127">
        <f>SUM(F71:F72)</f>
        <v>140000</v>
      </c>
      <c r="G69" s="126">
        <f>SUM(G71:G72)</f>
        <v>240000</v>
      </c>
      <c r="H69" s="126">
        <f>SUM(H71:H72)</f>
        <v>240000</v>
      </c>
      <c r="I69" s="134" t="s">
        <v>148</v>
      </c>
      <c r="J69" s="93">
        <v>3</v>
      </c>
      <c r="K69" s="93">
        <v>3</v>
      </c>
      <c r="L69" s="93">
        <v>4</v>
      </c>
      <c r="M69" s="95">
        <v>4</v>
      </c>
      <c r="N69" s="97" t="s">
        <v>18</v>
      </c>
    </row>
    <row r="70" spans="1:14" ht="24.6" customHeight="1">
      <c r="A70" s="109"/>
      <c r="B70" s="109"/>
      <c r="C70" s="109"/>
      <c r="D70" s="109"/>
      <c r="E70" s="109"/>
      <c r="F70" s="127"/>
      <c r="G70" s="126"/>
      <c r="H70" s="126"/>
      <c r="I70" s="140"/>
      <c r="J70" s="98"/>
      <c r="K70" s="98"/>
      <c r="L70" s="98"/>
      <c r="M70" s="99"/>
      <c r="N70" s="97"/>
    </row>
    <row r="71" spans="1:14">
      <c r="A71" s="109"/>
      <c r="B71" s="109"/>
      <c r="C71" s="109"/>
      <c r="D71" s="121" t="s">
        <v>12</v>
      </c>
      <c r="E71" s="121"/>
      <c r="F71" s="17">
        <v>140000</v>
      </c>
      <c r="G71" s="19">
        <v>140000</v>
      </c>
      <c r="H71" s="19">
        <v>90000</v>
      </c>
      <c r="I71" s="140"/>
      <c r="J71" s="98"/>
      <c r="K71" s="98"/>
      <c r="L71" s="98"/>
      <c r="M71" s="99"/>
      <c r="N71" s="97"/>
    </row>
    <row r="72" spans="1:14">
      <c r="A72" s="109"/>
      <c r="B72" s="109"/>
      <c r="C72" s="109"/>
      <c r="D72" s="121" t="s">
        <v>19</v>
      </c>
      <c r="E72" s="121"/>
      <c r="F72" s="17">
        <v>0</v>
      </c>
      <c r="G72" s="19">
        <v>100000</v>
      </c>
      <c r="H72" s="19">
        <v>150000</v>
      </c>
      <c r="I72" s="133"/>
      <c r="J72" s="94"/>
      <c r="K72" s="94"/>
      <c r="L72" s="94"/>
      <c r="M72" s="96"/>
      <c r="N72" s="97"/>
    </row>
    <row r="73" spans="1:14" ht="109.2" customHeight="1">
      <c r="A73" s="109" t="s">
        <v>13</v>
      </c>
      <c r="B73" s="109" t="s">
        <v>14</v>
      </c>
      <c r="C73" s="109" t="s">
        <v>61</v>
      </c>
      <c r="D73" s="13" t="s">
        <v>16</v>
      </c>
      <c r="E73" s="13" t="s">
        <v>75</v>
      </c>
      <c r="F73" s="18">
        <f>SUM(F74)</f>
        <v>100000</v>
      </c>
      <c r="G73" s="19">
        <f>SUM(G74)</f>
        <v>100000</v>
      </c>
      <c r="H73" s="19">
        <f>SUM(H74)</f>
        <v>100000</v>
      </c>
      <c r="I73" s="101" t="s">
        <v>149</v>
      </c>
      <c r="J73" s="97">
        <v>7</v>
      </c>
      <c r="K73" s="97">
        <v>7</v>
      </c>
      <c r="L73" s="97">
        <v>7</v>
      </c>
      <c r="M73" s="100">
        <v>7</v>
      </c>
      <c r="N73" s="97" t="s">
        <v>18</v>
      </c>
    </row>
    <row r="74" spans="1:14" ht="16.2" customHeight="1">
      <c r="A74" s="109"/>
      <c r="B74" s="109"/>
      <c r="C74" s="109"/>
      <c r="D74" s="121" t="s">
        <v>19</v>
      </c>
      <c r="E74" s="121"/>
      <c r="F74" s="17">
        <v>100000</v>
      </c>
      <c r="G74" s="19">
        <v>100000</v>
      </c>
      <c r="H74" s="19">
        <v>100000</v>
      </c>
      <c r="I74" s="101"/>
      <c r="J74" s="97"/>
      <c r="K74" s="97"/>
      <c r="L74" s="97"/>
      <c r="M74" s="100"/>
      <c r="N74" s="97"/>
    </row>
    <row r="75" spans="1:14" ht="96" customHeight="1">
      <c r="A75" s="84" t="s">
        <v>13</v>
      </c>
      <c r="B75" s="84" t="s">
        <v>14</v>
      </c>
      <c r="C75" s="84" t="s">
        <v>61</v>
      </c>
      <c r="D75" s="13" t="s">
        <v>16</v>
      </c>
      <c r="E75" s="13" t="s">
        <v>76</v>
      </c>
      <c r="F75" s="18">
        <f>SUM(F76:F78)</f>
        <v>200000</v>
      </c>
      <c r="G75" s="19">
        <f>SUM(G76:G78)</f>
        <v>350000</v>
      </c>
      <c r="H75" s="19">
        <f>SUM(H76:H78)</f>
        <v>350000</v>
      </c>
      <c r="I75" s="134" t="s">
        <v>150</v>
      </c>
      <c r="J75" s="93">
        <v>4</v>
      </c>
      <c r="K75" s="93">
        <v>2</v>
      </c>
      <c r="L75" s="93">
        <v>3</v>
      </c>
      <c r="M75" s="95">
        <v>3</v>
      </c>
      <c r="N75" s="93" t="s">
        <v>18</v>
      </c>
    </row>
    <row r="76" spans="1:14" ht="15" customHeight="1">
      <c r="A76" s="85"/>
      <c r="B76" s="85"/>
      <c r="C76" s="85"/>
      <c r="D76" s="121" t="s">
        <v>12</v>
      </c>
      <c r="E76" s="121"/>
      <c r="F76" s="17">
        <v>0</v>
      </c>
      <c r="G76" s="19">
        <v>0</v>
      </c>
      <c r="H76" s="19">
        <v>50000</v>
      </c>
      <c r="I76" s="140"/>
      <c r="J76" s="98"/>
      <c r="K76" s="98"/>
      <c r="L76" s="98"/>
      <c r="M76" s="99"/>
      <c r="N76" s="98"/>
    </row>
    <row r="77" spans="1:14" s="41" customFormat="1" ht="15" customHeight="1">
      <c r="A77" s="85"/>
      <c r="B77" s="85"/>
      <c r="C77" s="85"/>
      <c r="D77" s="111" t="s">
        <v>41</v>
      </c>
      <c r="E77" s="112"/>
      <c r="F77" s="26">
        <v>200000</v>
      </c>
      <c r="G77" s="29">
        <v>200000</v>
      </c>
      <c r="H77" s="29">
        <v>200000</v>
      </c>
      <c r="I77" s="140"/>
      <c r="J77" s="98"/>
      <c r="K77" s="98"/>
      <c r="L77" s="98"/>
      <c r="M77" s="99"/>
      <c r="N77" s="98"/>
    </row>
    <row r="78" spans="1:14" ht="15" customHeight="1">
      <c r="A78" s="86"/>
      <c r="B78" s="86"/>
      <c r="C78" s="86"/>
      <c r="D78" s="111" t="s">
        <v>19</v>
      </c>
      <c r="E78" s="112"/>
      <c r="F78" s="17">
        <v>0</v>
      </c>
      <c r="G78" s="19">
        <v>150000</v>
      </c>
      <c r="H78" s="19">
        <v>100000</v>
      </c>
      <c r="I78" s="133"/>
      <c r="J78" s="94"/>
      <c r="K78" s="94"/>
      <c r="L78" s="94"/>
      <c r="M78" s="96"/>
      <c r="N78" s="94"/>
    </row>
    <row r="79" spans="1:14" ht="110.4" customHeight="1">
      <c r="A79" s="109" t="s">
        <v>13</v>
      </c>
      <c r="B79" s="109" t="s">
        <v>32</v>
      </c>
      <c r="C79" s="109" t="s">
        <v>61</v>
      </c>
      <c r="D79" s="13" t="s">
        <v>34</v>
      </c>
      <c r="E79" s="13" t="s">
        <v>171</v>
      </c>
      <c r="F79" s="18">
        <f>SUM(F80)</f>
        <v>100000</v>
      </c>
      <c r="G79" s="19">
        <f>SUM(G80)</f>
        <v>0</v>
      </c>
      <c r="H79" s="19">
        <f>SUM(H80)</f>
        <v>0</v>
      </c>
      <c r="I79" s="101" t="s">
        <v>77</v>
      </c>
      <c r="J79" s="97">
        <v>2</v>
      </c>
      <c r="K79" s="97">
        <v>2</v>
      </c>
      <c r="L79" s="97">
        <v>0</v>
      </c>
      <c r="M79" s="100">
        <v>0</v>
      </c>
      <c r="N79" s="97" t="s">
        <v>18</v>
      </c>
    </row>
    <row r="80" spans="1:14" ht="16.2" customHeight="1">
      <c r="A80" s="109"/>
      <c r="B80" s="109"/>
      <c r="C80" s="109"/>
      <c r="D80" s="121" t="s">
        <v>19</v>
      </c>
      <c r="E80" s="121"/>
      <c r="F80" s="18">
        <v>100000</v>
      </c>
      <c r="G80" s="19">
        <v>0</v>
      </c>
      <c r="H80" s="19">
        <v>0</v>
      </c>
      <c r="I80" s="101"/>
      <c r="J80" s="97"/>
      <c r="K80" s="97"/>
      <c r="L80" s="97"/>
      <c r="M80" s="100"/>
      <c r="N80" s="97"/>
    </row>
    <row r="81" spans="1:15" ht="85.95" customHeight="1">
      <c r="A81" s="109" t="s">
        <v>21</v>
      </c>
      <c r="B81" s="109" t="s">
        <v>54</v>
      </c>
      <c r="C81" s="109" t="s">
        <v>61</v>
      </c>
      <c r="D81" s="125" t="s">
        <v>78</v>
      </c>
      <c r="E81" s="84" t="s">
        <v>79</v>
      </c>
      <c r="F81" s="89">
        <f>SUM(F86)</f>
        <v>1338000</v>
      </c>
      <c r="G81" s="91">
        <f>SUM(G86)</f>
        <v>560000</v>
      </c>
      <c r="H81" s="91">
        <f>SUM(H86)</f>
        <v>560000</v>
      </c>
      <c r="I81" s="134" t="s">
        <v>80</v>
      </c>
      <c r="J81" s="93">
        <v>100</v>
      </c>
      <c r="K81" s="93">
        <v>1900</v>
      </c>
      <c r="L81" s="93">
        <v>1900</v>
      </c>
      <c r="M81" s="95">
        <v>1900</v>
      </c>
      <c r="N81" s="97" t="s">
        <v>18</v>
      </c>
    </row>
    <row r="82" spans="1:15" ht="86.4" hidden="1" customHeight="1">
      <c r="A82" s="109"/>
      <c r="B82" s="109"/>
      <c r="C82" s="109"/>
      <c r="D82" s="143"/>
      <c r="E82" s="85"/>
      <c r="F82" s="147"/>
      <c r="G82" s="148"/>
      <c r="H82" s="148"/>
      <c r="I82" s="133"/>
      <c r="J82" s="94"/>
      <c r="K82" s="94"/>
      <c r="L82" s="94"/>
      <c r="M82" s="96"/>
      <c r="N82" s="97"/>
    </row>
    <row r="83" spans="1:15" ht="40.950000000000003" customHeight="1">
      <c r="A83" s="109"/>
      <c r="B83" s="109"/>
      <c r="C83" s="109"/>
      <c r="D83" s="143"/>
      <c r="E83" s="85"/>
      <c r="F83" s="147"/>
      <c r="G83" s="148"/>
      <c r="H83" s="148"/>
      <c r="I83" s="134" t="s">
        <v>81</v>
      </c>
      <c r="J83" s="93">
        <v>0</v>
      </c>
      <c r="K83" s="93">
        <v>1</v>
      </c>
      <c r="L83" s="93">
        <v>1</v>
      </c>
      <c r="M83" s="95">
        <v>1</v>
      </c>
      <c r="N83" s="97"/>
    </row>
    <row r="84" spans="1:15" ht="85.5" customHeight="1">
      <c r="A84" s="109"/>
      <c r="B84" s="109"/>
      <c r="C84" s="109"/>
      <c r="D84" s="143"/>
      <c r="E84" s="85"/>
      <c r="F84" s="147"/>
      <c r="G84" s="148"/>
      <c r="H84" s="148"/>
      <c r="I84" s="133"/>
      <c r="J84" s="94"/>
      <c r="K84" s="94"/>
      <c r="L84" s="94"/>
      <c r="M84" s="96"/>
      <c r="N84" s="97"/>
    </row>
    <row r="85" spans="1:15" ht="36.6" customHeight="1">
      <c r="A85" s="109"/>
      <c r="B85" s="109"/>
      <c r="C85" s="109"/>
      <c r="D85" s="144"/>
      <c r="E85" s="86"/>
      <c r="F85" s="90"/>
      <c r="G85" s="92"/>
      <c r="H85" s="92"/>
      <c r="I85" s="134" t="s">
        <v>82</v>
      </c>
      <c r="J85" s="93">
        <v>0</v>
      </c>
      <c r="K85" s="93">
        <v>1</v>
      </c>
      <c r="L85" s="93">
        <v>0</v>
      </c>
      <c r="M85" s="95">
        <v>0</v>
      </c>
      <c r="N85" s="97"/>
    </row>
    <row r="86" spans="1:15" ht="21.6" customHeight="1">
      <c r="A86" s="109"/>
      <c r="B86" s="109"/>
      <c r="C86" s="109"/>
      <c r="D86" s="111" t="s">
        <v>20</v>
      </c>
      <c r="E86" s="112"/>
      <c r="F86" s="17">
        <v>1338000</v>
      </c>
      <c r="G86" s="19">
        <v>560000</v>
      </c>
      <c r="H86" s="19">
        <v>560000</v>
      </c>
      <c r="I86" s="133"/>
      <c r="J86" s="94"/>
      <c r="K86" s="94"/>
      <c r="L86" s="94"/>
      <c r="M86" s="96"/>
      <c r="N86" s="97"/>
    </row>
    <row r="87" spans="1:15" ht="111" customHeight="1">
      <c r="A87" s="109" t="s">
        <v>13</v>
      </c>
      <c r="B87" s="109" t="s">
        <v>32</v>
      </c>
      <c r="C87" s="109" t="s">
        <v>61</v>
      </c>
      <c r="D87" s="13" t="s">
        <v>83</v>
      </c>
      <c r="E87" s="13" t="s">
        <v>84</v>
      </c>
      <c r="F87" s="18">
        <f>SUM(F88)</f>
        <v>15000</v>
      </c>
      <c r="G87" s="19">
        <f>SUM(G88)</f>
        <v>15000</v>
      </c>
      <c r="H87" s="19">
        <f>SUM(H88)</f>
        <v>15000</v>
      </c>
      <c r="I87" s="101" t="s">
        <v>151</v>
      </c>
      <c r="J87" s="97">
        <v>1000</v>
      </c>
      <c r="K87" s="97">
        <v>300</v>
      </c>
      <c r="L87" s="97">
        <v>300</v>
      </c>
      <c r="M87" s="100">
        <v>300</v>
      </c>
      <c r="N87" s="97" t="s">
        <v>18</v>
      </c>
    </row>
    <row r="88" spans="1:15" ht="33" customHeight="1">
      <c r="A88" s="109"/>
      <c r="B88" s="109"/>
      <c r="C88" s="109"/>
      <c r="D88" s="121" t="s">
        <v>41</v>
      </c>
      <c r="E88" s="121"/>
      <c r="F88" s="17">
        <v>15000</v>
      </c>
      <c r="G88" s="19">
        <v>15000</v>
      </c>
      <c r="H88" s="19">
        <v>15000</v>
      </c>
      <c r="I88" s="101"/>
      <c r="J88" s="97"/>
      <c r="K88" s="97"/>
      <c r="L88" s="97"/>
      <c r="M88" s="100"/>
      <c r="N88" s="97"/>
    </row>
    <row r="89" spans="1:15" ht="86.25" customHeight="1">
      <c r="A89" s="109" t="s">
        <v>13</v>
      </c>
      <c r="B89" s="109" t="s">
        <v>14</v>
      </c>
      <c r="C89" s="109" t="s">
        <v>61</v>
      </c>
      <c r="D89" s="13" t="s">
        <v>16</v>
      </c>
      <c r="E89" s="13" t="s">
        <v>85</v>
      </c>
      <c r="F89" s="18">
        <f>SUM(F90)</f>
        <v>50000</v>
      </c>
      <c r="G89" s="19">
        <f>SUM(G90)</f>
        <v>50000</v>
      </c>
      <c r="H89" s="19">
        <f>SUM(H90)</f>
        <v>50000</v>
      </c>
      <c r="I89" s="101" t="s">
        <v>152</v>
      </c>
      <c r="J89" s="97">
        <v>0</v>
      </c>
      <c r="K89" s="97">
        <v>1</v>
      </c>
      <c r="L89" s="97">
        <v>1</v>
      </c>
      <c r="M89" s="100">
        <v>1</v>
      </c>
      <c r="N89" s="97" t="s">
        <v>18</v>
      </c>
    </row>
    <row r="90" spans="1:15" ht="41.25" customHeight="1">
      <c r="A90" s="109"/>
      <c r="B90" s="109"/>
      <c r="C90" s="109"/>
      <c r="D90" s="121" t="s">
        <v>19</v>
      </c>
      <c r="E90" s="121"/>
      <c r="F90" s="17">
        <v>50000</v>
      </c>
      <c r="G90" s="19">
        <v>50000</v>
      </c>
      <c r="H90" s="19">
        <v>50000</v>
      </c>
      <c r="I90" s="101"/>
      <c r="J90" s="97"/>
      <c r="K90" s="97"/>
      <c r="L90" s="97"/>
      <c r="M90" s="100"/>
      <c r="N90" s="97"/>
    </row>
    <row r="91" spans="1:15" ht="181.95" customHeight="1">
      <c r="A91" s="109" t="s">
        <v>86</v>
      </c>
      <c r="B91" s="109" t="s">
        <v>87</v>
      </c>
      <c r="C91" s="109" t="s">
        <v>61</v>
      </c>
      <c r="D91" s="13" t="s">
        <v>88</v>
      </c>
      <c r="E91" s="13" t="s">
        <v>89</v>
      </c>
      <c r="F91" s="18">
        <f>SUM(F92)</f>
        <v>30000</v>
      </c>
      <c r="G91" s="19">
        <f>SUM(G92)</f>
        <v>0</v>
      </c>
      <c r="H91" s="19">
        <f>SUM(H92)</f>
        <v>0</v>
      </c>
      <c r="I91" s="101" t="s">
        <v>153</v>
      </c>
      <c r="J91" s="97">
        <v>30</v>
      </c>
      <c r="K91" s="97">
        <v>100</v>
      </c>
      <c r="L91" s="97">
        <v>0</v>
      </c>
      <c r="M91" s="100">
        <v>0</v>
      </c>
      <c r="N91" s="97" t="s">
        <v>18</v>
      </c>
    </row>
    <row r="92" spans="1:15" ht="16.2" customHeight="1">
      <c r="A92" s="109"/>
      <c r="B92" s="109"/>
      <c r="C92" s="109"/>
      <c r="D92" s="121" t="s">
        <v>19</v>
      </c>
      <c r="E92" s="121"/>
      <c r="F92" s="17">
        <v>30000</v>
      </c>
      <c r="G92" s="19">
        <v>0</v>
      </c>
      <c r="H92" s="19">
        <v>0</v>
      </c>
      <c r="I92" s="101"/>
      <c r="J92" s="97"/>
      <c r="K92" s="97"/>
      <c r="L92" s="97"/>
      <c r="M92" s="100"/>
      <c r="N92" s="97"/>
    </row>
    <row r="93" spans="1:15" s="44" customFormat="1" ht="114.75" customHeight="1">
      <c r="A93" s="84" t="s">
        <v>86</v>
      </c>
      <c r="B93" s="84" t="s">
        <v>87</v>
      </c>
      <c r="C93" s="84" t="s">
        <v>61</v>
      </c>
      <c r="D93" s="84" t="s">
        <v>88</v>
      </c>
      <c r="E93" s="87" t="s">
        <v>90</v>
      </c>
      <c r="F93" s="89">
        <f>SUM(F95:F95)</f>
        <v>500000</v>
      </c>
      <c r="G93" s="91">
        <f>SUM(G95:G95)</f>
        <v>1400000</v>
      </c>
      <c r="H93" s="91">
        <f>SUM(H95:H95)</f>
        <v>1400000</v>
      </c>
      <c r="I93" s="83" t="s">
        <v>270</v>
      </c>
      <c r="J93" s="81">
        <v>0</v>
      </c>
      <c r="K93" s="81">
        <v>1</v>
      </c>
      <c r="L93" s="81">
        <v>0</v>
      </c>
      <c r="M93" s="82">
        <v>0</v>
      </c>
      <c r="N93" s="81" t="s">
        <v>18</v>
      </c>
    </row>
    <row r="94" spans="1:15" ht="69" customHeight="1">
      <c r="A94" s="85"/>
      <c r="B94" s="85"/>
      <c r="C94" s="85"/>
      <c r="D94" s="86"/>
      <c r="E94" s="88"/>
      <c r="F94" s="90"/>
      <c r="G94" s="92"/>
      <c r="H94" s="92"/>
      <c r="I94" s="101" t="s">
        <v>271</v>
      </c>
      <c r="J94" s="97">
        <v>0</v>
      </c>
      <c r="K94" s="97">
        <v>0</v>
      </c>
      <c r="L94" s="97">
        <v>50</v>
      </c>
      <c r="M94" s="100">
        <v>100</v>
      </c>
      <c r="N94" s="97" t="s">
        <v>18</v>
      </c>
    </row>
    <row r="95" spans="1:15">
      <c r="A95" s="86"/>
      <c r="B95" s="86"/>
      <c r="C95" s="86"/>
      <c r="D95" s="87" t="s">
        <v>20</v>
      </c>
      <c r="E95" s="87"/>
      <c r="F95" s="60">
        <v>500000</v>
      </c>
      <c r="G95" s="61">
        <v>1400000</v>
      </c>
      <c r="H95" s="61">
        <v>1400000</v>
      </c>
      <c r="I95" s="134"/>
      <c r="J95" s="93"/>
      <c r="K95" s="93"/>
      <c r="L95" s="93"/>
      <c r="M95" s="95"/>
      <c r="N95" s="93"/>
    </row>
    <row r="96" spans="1:15" s="41" customFormat="1" ht="112.5" customHeight="1">
      <c r="A96" s="109" t="s">
        <v>13</v>
      </c>
      <c r="B96" s="109" t="s">
        <v>14</v>
      </c>
      <c r="C96" s="109" t="s">
        <v>61</v>
      </c>
      <c r="D96" s="54" t="s">
        <v>16</v>
      </c>
      <c r="E96" s="74" t="s">
        <v>214</v>
      </c>
      <c r="F96" s="58">
        <f>SUM(F97:F97)</f>
        <v>100000</v>
      </c>
      <c r="G96" s="59">
        <f>SUM(G97:G97)</f>
        <v>0</v>
      </c>
      <c r="H96" s="59">
        <f>SUM(H97:H97)</f>
        <v>0</v>
      </c>
      <c r="I96" s="101" t="s">
        <v>215</v>
      </c>
      <c r="J96" s="97">
        <v>1</v>
      </c>
      <c r="K96" s="97">
        <v>100</v>
      </c>
      <c r="L96" s="97">
        <v>0</v>
      </c>
      <c r="M96" s="100">
        <v>0</v>
      </c>
      <c r="N96" s="97" t="s">
        <v>18</v>
      </c>
      <c r="O96" s="42"/>
    </row>
    <row r="97" spans="1:15" s="41" customFormat="1" ht="16.5" customHeight="1">
      <c r="A97" s="109"/>
      <c r="B97" s="109"/>
      <c r="C97" s="109"/>
      <c r="D97" s="121" t="s">
        <v>20</v>
      </c>
      <c r="E97" s="121"/>
      <c r="F97" s="56">
        <v>100000</v>
      </c>
      <c r="G97" s="59">
        <v>0</v>
      </c>
      <c r="H97" s="59">
        <v>0</v>
      </c>
      <c r="I97" s="101"/>
      <c r="J97" s="97"/>
      <c r="K97" s="97"/>
      <c r="L97" s="97"/>
      <c r="M97" s="100"/>
      <c r="N97" s="97"/>
      <c r="O97" s="42"/>
    </row>
    <row r="98" spans="1:15" s="41" customFormat="1" ht="15" customHeight="1">
      <c r="A98" s="86" t="s">
        <v>13</v>
      </c>
      <c r="B98" s="86" t="s">
        <v>60</v>
      </c>
      <c r="C98" s="86" t="s">
        <v>61</v>
      </c>
      <c r="D98" s="86" t="s">
        <v>204</v>
      </c>
      <c r="E98" s="86" t="s">
        <v>247</v>
      </c>
      <c r="F98" s="90">
        <f>SUM(F100:F102)</f>
        <v>250000</v>
      </c>
      <c r="G98" s="92">
        <f>SUM(G100:G102)</f>
        <v>17750000</v>
      </c>
      <c r="H98" s="92">
        <f>SUM(H100:H102)</f>
        <v>19550000</v>
      </c>
      <c r="I98" s="97" t="s">
        <v>198</v>
      </c>
      <c r="J98" s="97">
        <v>1</v>
      </c>
      <c r="K98" s="97">
        <v>0</v>
      </c>
      <c r="L98" s="97">
        <v>50</v>
      </c>
      <c r="M98" s="100">
        <v>100</v>
      </c>
      <c r="N98" s="93" t="s">
        <v>18</v>
      </c>
    </row>
    <row r="99" spans="1:15" s="41" customFormat="1" ht="74.25" customHeight="1">
      <c r="A99" s="109"/>
      <c r="B99" s="109"/>
      <c r="C99" s="109"/>
      <c r="D99" s="109"/>
      <c r="E99" s="109"/>
      <c r="F99" s="127"/>
      <c r="G99" s="126"/>
      <c r="H99" s="126"/>
      <c r="I99" s="97"/>
      <c r="J99" s="97"/>
      <c r="K99" s="97"/>
      <c r="L99" s="97"/>
      <c r="M99" s="100"/>
      <c r="N99" s="98"/>
    </row>
    <row r="100" spans="1:15" s="41" customFormat="1" ht="11.25" customHeight="1">
      <c r="A100" s="109"/>
      <c r="B100" s="109"/>
      <c r="C100" s="109"/>
      <c r="D100" s="110" t="s">
        <v>12</v>
      </c>
      <c r="E100" s="113"/>
      <c r="F100" s="28">
        <v>0</v>
      </c>
      <c r="G100" s="29">
        <v>200000</v>
      </c>
      <c r="H100" s="29">
        <v>2000000</v>
      </c>
      <c r="I100" s="97"/>
      <c r="J100" s="97"/>
      <c r="K100" s="97"/>
      <c r="L100" s="97"/>
      <c r="M100" s="100"/>
      <c r="N100" s="98"/>
    </row>
    <row r="101" spans="1:15" s="43" customFormat="1" ht="36.75" customHeight="1">
      <c r="A101" s="109"/>
      <c r="B101" s="109"/>
      <c r="C101" s="109"/>
      <c r="D101" s="110" t="s">
        <v>41</v>
      </c>
      <c r="E101" s="113"/>
      <c r="F101" s="28">
        <v>250000</v>
      </c>
      <c r="G101" s="29">
        <v>250000</v>
      </c>
      <c r="H101" s="29">
        <v>250000</v>
      </c>
      <c r="I101" s="141" t="s">
        <v>251</v>
      </c>
      <c r="J101" s="141">
        <v>0</v>
      </c>
      <c r="K101" s="141">
        <v>100</v>
      </c>
      <c r="L101" s="141">
        <v>0</v>
      </c>
      <c r="M101" s="155">
        <v>0</v>
      </c>
      <c r="N101" s="98"/>
    </row>
    <row r="102" spans="1:15" s="41" customFormat="1" ht="14.25" customHeight="1">
      <c r="A102" s="109"/>
      <c r="B102" s="109"/>
      <c r="C102" s="109"/>
      <c r="D102" s="111" t="s">
        <v>20</v>
      </c>
      <c r="E102" s="112"/>
      <c r="F102" s="26">
        <v>0</v>
      </c>
      <c r="G102" s="29">
        <v>17300000</v>
      </c>
      <c r="H102" s="29">
        <v>17300000</v>
      </c>
      <c r="I102" s="142"/>
      <c r="J102" s="142"/>
      <c r="K102" s="142"/>
      <c r="L102" s="142"/>
      <c r="M102" s="156"/>
      <c r="N102" s="94"/>
    </row>
    <row r="103" spans="1:15" s="41" customFormat="1" ht="110.25" customHeight="1">
      <c r="A103" s="109" t="s">
        <v>21</v>
      </c>
      <c r="B103" s="109" t="s">
        <v>91</v>
      </c>
      <c r="C103" s="109" t="s">
        <v>92</v>
      </c>
      <c r="D103" s="23" t="s">
        <v>93</v>
      </c>
      <c r="E103" s="23" t="s">
        <v>94</v>
      </c>
      <c r="F103" s="28">
        <f>SUM(F104:F105)</f>
        <v>565000</v>
      </c>
      <c r="G103" s="29">
        <f>SUM(G104:G105)</f>
        <v>595000</v>
      </c>
      <c r="H103" s="29">
        <f>SUM(H104:H105)</f>
        <v>595000</v>
      </c>
      <c r="I103" s="101" t="s">
        <v>154</v>
      </c>
      <c r="J103" s="102">
        <v>39</v>
      </c>
      <c r="K103" s="97">
        <v>37</v>
      </c>
      <c r="L103" s="97">
        <v>37</v>
      </c>
      <c r="M103" s="100">
        <v>37</v>
      </c>
      <c r="N103" s="97" t="s">
        <v>18</v>
      </c>
    </row>
    <row r="104" spans="1:15" s="41" customFormat="1" ht="17.399999999999999" customHeight="1">
      <c r="A104" s="109"/>
      <c r="B104" s="109"/>
      <c r="C104" s="109"/>
      <c r="D104" s="111" t="s">
        <v>12</v>
      </c>
      <c r="E104" s="112"/>
      <c r="F104" s="26">
        <v>50000</v>
      </c>
      <c r="G104" s="29">
        <v>50000</v>
      </c>
      <c r="H104" s="29">
        <v>50000</v>
      </c>
      <c r="I104" s="101"/>
      <c r="J104" s="102"/>
      <c r="K104" s="97"/>
      <c r="L104" s="97"/>
      <c r="M104" s="100"/>
      <c r="N104" s="97"/>
    </row>
    <row r="105" spans="1:15" ht="36" customHeight="1">
      <c r="A105" s="109"/>
      <c r="B105" s="109"/>
      <c r="C105" s="109"/>
      <c r="D105" s="121" t="s">
        <v>19</v>
      </c>
      <c r="E105" s="121"/>
      <c r="F105" s="17">
        <v>515000</v>
      </c>
      <c r="G105" s="19">
        <v>545000</v>
      </c>
      <c r="H105" s="19">
        <v>545000</v>
      </c>
      <c r="I105" s="101"/>
      <c r="J105" s="102"/>
      <c r="K105" s="97"/>
      <c r="L105" s="97"/>
      <c r="M105" s="100"/>
      <c r="N105" s="97"/>
    </row>
    <row r="106" spans="1:15" ht="153" customHeight="1">
      <c r="A106" s="109" t="s">
        <v>21</v>
      </c>
      <c r="B106" s="109" t="s">
        <v>91</v>
      </c>
      <c r="C106" s="109" t="s">
        <v>92</v>
      </c>
      <c r="D106" s="13" t="s">
        <v>93</v>
      </c>
      <c r="E106" s="13" t="s">
        <v>95</v>
      </c>
      <c r="F106" s="18">
        <f>SUM(F107)</f>
        <v>100000</v>
      </c>
      <c r="G106" s="19">
        <f>SUM(G107)</f>
        <v>100000</v>
      </c>
      <c r="H106" s="19">
        <f>SUM(H107)</f>
        <v>100000</v>
      </c>
      <c r="I106" s="101" t="s">
        <v>155</v>
      </c>
      <c r="J106" s="102">
        <v>1</v>
      </c>
      <c r="K106" s="97">
        <v>1</v>
      </c>
      <c r="L106" s="97">
        <v>1</v>
      </c>
      <c r="M106" s="100">
        <v>1</v>
      </c>
      <c r="N106" s="97" t="s">
        <v>18</v>
      </c>
    </row>
    <row r="107" spans="1:15" ht="15" customHeight="1">
      <c r="A107" s="109"/>
      <c r="B107" s="109"/>
      <c r="C107" s="109"/>
      <c r="D107" s="121" t="s">
        <v>19</v>
      </c>
      <c r="E107" s="121"/>
      <c r="F107" s="17">
        <v>100000</v>
      </c>
      <c r="G107" s="19">
        <v>100000</v>
      </c>
      <c r="H107" s="19">
        <v>100000</v>
      </c>
      <c r="I107" s="101"/>
      <c r="J107" s="102"/>
      <c r="K107" s="97"/>
      <c r="L107" s="97"/>
      <c r="M107" s="100"/>
      <c r="N107" s="97"/>
    </row>
    <row r="108" spans="1:15" s="44" customFormat="1" ht="133.5" customHeight="1">
      <c r="A108" s="109" t="s">
        <v>21</v>
      </c>
      <c r="B108" s="109" t="s">
        <v>91</v>
      </c>
      <c r="C108" s="109" t="s">
        <v>92</v>
      </c>
      <c r="D108" s="32" t="s">
        <v>46</v>
      </c>
      <c r="E108" s="24" t="s">
        <v>218</v>
      </c>
      <c r="F108" s="26">
        <f>F109</f>
        <v>70000</v>
      </c>
      <c r="G108" s="38">
        <f t="shared" ref="G108:H108" si="4">G109</f>
        <v>0</v>
      </c>
      <c r="H108" s="38">
        <f t="shared" si="4"/>
        <v>0</v>
      </c>
      <c r="I108" s="93" t="s">
        <v>216</v>
      </c>
      <c r="J108" s="157">
        <v>1</v>
      </c>
      <c r="K108" s="93">
        <v>1</v>
      </c>
      <c r="L108" s="93">
        <v>0</v>
      </c>
      <c r="M108" s="95">
        <v>0</v>
      </c>
      <c r="N108" s="93" t="s">
        <v>18</v>
      </c>
    </row>
    <row r="109" spans="1:15" s="44" customFormat="1" ht="15" customHeight="1">
      <c r="A109" s="109"/>
      <c r="B109" s="109"/>
      <c r="C109" s="109"/>
      <c r="D109" s="27" t="s">
        <v>12</v>
      </c>
      <c r="E109" s="25"/>
      <c r="F109" s="26">
        <v>70000</v>
      </c>
      <c r="G109" s="29">
        <v>0</v>
      </c>
      <c r="H109" s="29">
        <v>0</v>
      </c>
      <c r="I109" s="94"/>
      <c r="J109" s="158"/>
      <c r="K109" s="94"/>
      <c r="L109" s="94"/>
      <c r="M109" s="96"/>
      <c r="N109" s="94"/>
    </row>
    <row r="110" spans="1:15" ht="150" customHeight="1">
      <c r="A110" s="84" t="s">
        <v>21</v>
      </c>
      <c r="B110" s="84" t="s">
        <v>35</v>
      </c>
      <c r="C110" s="84" t="s">
        <v>96</v>
      </c>
      <c r="D110" s="23" t="s">
        <v>37</v>
      </c>
      <c r="E110" s="23" t="s">
        <v>97</v>
      </c>
      <c r="F110" s="28">
        <f>SUM(F111)</f>
        <v>50000</v>
      </c>
      <c r="G110" s="29">
        <f>SUM(G111)</f>
        <v>50000</v>
      </c>
      <c r="H110" s="29">
        <f>SUM(H111)</f>
        <v>50000</v>
      </c>
      <c r="I110" s="134" t="s">
        <v>156</v>
      </c>
      <c r="J110" s="93">
        <v>0</v>
      </c>
      <c r="K110" s="93">
        <v>1</v>
      </c>
      <c r="L110" s="93">
        <v>1</v>
      </c>
      <c r="M110" s="95">
        <v>1</v>
      </c>
      <c r="N110" s="93" t="s">
        <v>18</v>
      </c>
    </row>
    <row r="111" spans="1:15" ht="15.6" customHeight="1">
      <c r="A111" s="86"/>
      <c r="B111" s="86"/>
      <c r="C111" s="86"/>
      <c r="D111" s="111" t="s">
        <v>41</v>
      </c>
      <c r="E111" s="112"/>
      <c r="F111" s="26">
        <v>50000</v>
      </c>
      <c r="G111" s="29">
        <v>50000</v>
      </c>
      <c r="H111" s="29">
        <v>50000</v>
      </c>
      <c r="I111" s="133"/>
      <c r="J111" s="94"/>
      <c r="K111" s="94"/>
      <c r="L111" s="94"/>
      <c r="M111" s="96"/>
      <c r="N111" s="94"/>
    </row>
    <row r="112" spans="1:15" ht="150.6" customHeight="1">
      <c r="A112" s="109" t="s">
        <v>21</v>
      </c>
      <c r="B112" s="109" t="s">
        <v>35</v>
      </c>
      <c r="C112" s="109" t="s">
        <v>96</v>
      </c>
      <c r="D112" s="13" t="s">
        <v>37</v>
      </c>
      <c r="E112" s="13" t="s">
        <v>98</v>
      </c>
      <c r="F112" s="18">
        <f>SUM(F113)</f>
        <v>50000</v>
      </c>
      <c r="G112" s="19">
        <f>SUM(G113)</f>
        <v>50000</v>
      </c>
      <c r="H112" s="19">
        <f>SUM(H113)</f>
        <v>50000</v>
      </c>
      <c r="I112" s="101" t="s">
        <v>157</v>
      </c>
      <c r="J112" s="97">
        <v>1</v>
      </c>
      <c r="K112" s="97">
        <v>1</v>
      </c>
      <c r="L112" s="97">
        <v>1</v>
      </c>
      <c r="M112" s="100">
        <v>1</v>
      </c>
      <c r="N112" s="97" t="s">
        <v>18</v>
      </c>
    </row>
    <row r="113" spans="1:14" ht="16.2" customHeight="1">
      <c r="A113" s="109"/>
      <c r="B113" s="109"/>
      <c r="C113" s="109"/>
      <c r="D113" s="101" t="s">
        <v>12</v>
      </c>
      <c r="E113" s="101"/>
      <c r="F113" s="18">
        <v>50000</v>
      </c>
      <c r="G113" s="19">
        <v>50000</v>
      </c>
      <c r="H113" s="19">
        <v>50000</v>
      </c>
      <c r="I113" s="101"/>
      <c r="J113" s="97"/>
      <c r="K113" s="97"/>
      <c r="L113" s="97"/>
      <c r="M113" s="100"/>
      <c r="N113" s="97"/>
    </row>
    <row r="114" spans="1:14" s="44" customFormat="1" ht="129" customHeight="1">
      <c r="A114" s="84" t="s">
        <v>21</v>
      </c>
      <c r="B114" s="84" t="s">
        <v>91</v>
      </c>
      <c r="C114" s="84" t="s">
        <v>219</v>
      </c>
      <c r="D114" s="47" t="s">
        <v>93</v>
      </c>
      <c r="E114" s="37" t="s">
        <v>220</v>
      </c>
      <c r="F114" s="34">
        <f>F115+F116</f>
        <v>515000</v>
      </c>
      <c r="G114" s="34">
        <f t="shared" ref="G114:H114" si="5">G115+G116</f>
        <v>0</v>
      </c>
      <c r="H114" s="34">
        <f t="shared" si="5"/>
        <v>0</v>
      </c>
      <c r="I114" s="93" t="s">
        <v>216</v>
      </c>
      <c r="J114" s="93">
        <v>1</v>
      </c>
      <c r="K114" s="93">
        <v>1</v>
      </c>
      <c r="L114" s="93">
        <v>0</v>
      </c>
      <c r="M114" s="95">
        <v>0</v>
      </c>
      <c r="N114" s="93" t="s">
        <v>18</v>
      </c>
    </row>
    <row r="115" spans="1:14" s="44" customFormat="1" ht="27.75" customHeight="1">
      <c r="A115" s="85"/>
      <c r="B115" s="85"/>
      <c r="C115" s="85"/>
      <c r="D115" s="109" t="s">
        <v>12</v>
      </c>
      <c r="E115" s="109"/>
      <c r="F115" s="34">
        <v>150000</v>
      </c>
      <c r="G115" s="35">
        <v>0</v>
      </c>
      <c r="H115" s="35">
        <v>0</v>
      </c>
      <c r="I115" s="98"/>
      <c r="J115" s="98"/>
      <c r="K115" s="98"/>
      <c r="L115" s="98"/>
      <c r="M115" s="99"/>
      <c r="N115" s="98"/>
    </row>
    <row r="116" spans="1:14" s="44" customFormat="1" ht="27.75" customHeight="1">
      <c r="A116" s="85"/>
      <c r="B116" s="85"/>
      <c r="C116" s="85"/>
      <c r="D116" s="125" t="s">
        <v>20</v>
      </c>
      <c r="E116" s="117"/>
      <c r="F116" s="34">
        <v>365000</v>
      </c>
      <c r="G116" s="35">
        <v>0</v>
      </c>
      <c r="H116" s="35">
        <v>0</v>
      </c>
      <c r="I116" s="94"/>
      <c r="J116" s="94"/>
      <c r="K116" s="94"/>
      <c r="L116" s="94"/>
      <c r="M116" s="96"/>
      <c r="N116" s="94"/>
    </row>
    <row r="117" spans="1:14" s="44" customFormat="1" ht="99" customHeight="1">
      <c r="A117" s="109" t="s">
        <v>13</v>
      </c>
      <c r="B117" s="109" t="s">
        <v>14</v>
      </c>
      <c r="C117" s="145" t="s">
        <v>222</v>
      </c>
      <c r="D117" s="54" t="s">
        <v>16</v>
      </c>
      <c r="E117" s="54" t="s">
        <v>221</v>
      </c>
      <c r="F117" s="34">
        <f>F118</f>
        <v>0</v>
      </c>
      <c r="G117" s="34">
        <f t="shared" ref="G117:H117" si="6">G118</f>
        <v>0</v>
      </c>
      <c r="H117" s="34">
        <f t="shared" si="6"/>
        <v>100000</v>
      </c>
      <c r="I117" s="93" t="s">
        <v>215</v>
      </c>
      <c r="J117" s="93">
        <v>0</v>
      </c>
      <c r="K117" s="93">
        <v>0</v>
      </c>
      <c r="L117" s="93">
        <v>0</v>
      </c>
      <c r="M117" s="95">
        <v>100</v>
      </c>
      <c r="N117" s="97" t="s">
        <v>18</v>
      </c>
    </row>
    <row r="118" spans="1:14" s="44" customFormat="1" ht="24" customHeight="1">
      <c r="A118" s="109"/>
      <c r="B118" s="109"/>
      <c r="C118" s="145"/>
      <c r="D118" s="109" t="s">
        <v>12</v>
      </c>
      <c r="E118" s="109"/>
      <c r="F118" s="34">
        <v>0</v>
      </c>
      <c r="G118" s="35">
        <v>0</v>
      </c>
      <c r="H118" s="35">
        <v>100000</v>
      </c>
      <c r="I118" s="94"/>
      <c r="J118" s="94"/>
      <c r="K118" s="94"/>
      <c r="L118" s="94"/>
      <c r="M118" s="96"/>
      <c r="N118" s="97"/>
    </row>
    <row r="119" spans="1:14" s="44" customFormat="1" ht="84.75" customHeight="1">
      <c r="A119" s="109" t="s">
        <v>13</v>
      </c>
      <c r="B119" s="109" t="s">
        <v>14</v>
      </c>
      <c r="C119" s="109" t="s">
        <v>222</v>
      </c>
      <c r="D119" s="54" t="s">
        <v>16</v>
      </c>
      <c r="E119" s="54" t="s">
        <v>223</v>
      </c>
      <c r="F119" s="34">
        <f>F120</f>
        <v>0</v>
      </c>
      <c r="G119" s="34">
        <f t="shared" ref="G119:H119" si="7">G120</f>
        <v>75000</v>
      </c>
      <c r="H119" s="34">
        <f t="shared" si="7"/>
        <v>0</v>
      </c>
      <c r="I119" s="93" t="s">
        <v>215</v>
      </c>
      <c r="J119" s="93">
        <v>0</v>
      </c>
      <c r="K119" s="93">
        <v>0</v>
      </c>
      <c r="L119" s="93">
        <v>100</v>
      </c>
      <c r="M119" s="95">
        <v>0</v>
      </c>
      <c r="N119" s="97" t="s">
        <v>18</v>
      </c>
    </row>
    <row r="120" spans="1:14" s="44" customFormat="1" ht="57" customHeight="1">
      <c r="A120" s="109"/>
      <c r="B120" s="109"/>
      <c r="C120" s="109"/>
      <c r="D120" s="109" t="s">
        <v>20</v>
      </c>
      <c r="E120" s="109"/>
      <c r="F120" s="34">
        <v>0</v>
      </c>
      <c r="G120" s="35">
        <v>75000</v>
      </c>
      <c r="H120" s="35">
        <v>0</v>
      </c>
      <c r="I120" s="94"/>
      <c r="J120" s="94"/>
      <c r="K120" s="94"/>
      <c r="L120" s="94"/>
      <c r="M120" s="96"/>
      <c r="N120" s="97"/>
    </row>
    <row r="121" spans="1:14" s="44" customFormat="1" ht="78.75" customHeight="1">
      <c r="A121" s="109" t="s">
        <v>13</v>
      </c>
      <c r="B121" s="109" t="s">
        <v>14</v>
      </c>
      <c r="C121" s="109" t="s">
        <v>222</v>
      </c>
      <c r="D121" s="54" t="s">
        <v>16</v>
      </c>
      <c r="E121" s="54" t="s">
        <v>224</v>
      </c>
      <c r="F121" s="34">
        <f>F122</f>
        <v>104000</v>
      </c>
      <c r="G121" s="34">
        <f t="shared" ref="G121:H121" si="8">G122</f>
        <v>80000</v>
      </c>
      <c r="H121" s="34">
        <f t="shared" si="8"/>
        <v>0</v>
      </c>
      <c r="I121" s="93" t="s">
        <v>215</v>
      </c>
      <c r="J121" s="93">
        <v>0</v>
      </c>
      <c r="K121" s="93">
        <v>60</v>
      </c>
      <c r="L121" s="93">
        <v>100</v>
      </c>
      <c r="M121" s="95">
        <v>0</v>
      </c>
      <c r="N121" s="97" t="s">
        <v>18</v>
      </c>
    </row>
    <row r="122" spans="1:14" s="44" customFormat="1" ht="41.25" customHeight="1">
      <c r="A122" s="109"/>
      <c r="B122" s="109"/>
      <c r="C122" s="109"/>
      <c r="D122" s="109" t="s">
        <v>20</v>
      </c>
      <c r="E122" s="109"/>
      <c r="F122" s="34">
        <v>104000</v>
      </c>
      <c r="G122" s="35">
        <v>80000</v>
      </c>
      <c r="H122" s="35">
        <v>0</v>
      </c>
      <c r="I122" s="94"/>
      <c r="J122" s="94"/>
      <c r="K122" s="94"/>
      <c r="L122" s="94"/>
      <c r="M122" s="96"/>
      <c r="N122" s="97"/>
    </row>
    <row r="123" spans="1:14" ht="151.94999999999999" customHeight="1">
      <c r="A123" s="86" t="s">
        <v>21</v>
      </c>
      <c r="B123" s="86" t="s">
        <v>35</v>
      </c>
      <c r="C123" s="86" t="s">
        <v>172</v>
      </c>
      <c r="D123" s="55" t="s">
        <v>101</v>
      </c>
      <c r="E123" s="55" t="s">
        <v>173</v>
      </c>
      <c r="F123" s="18">
        <f>SUM(F124)</f>
        <v>200000</v>
      </c>
      <c r="G123" s="19">
        <f>SUM(G124)</f>
        <v>200000</v>
      </c>
      <c r="H123" s="19">
        <f>SUM(H124)</f>
        <v>200000</v>
      </c>
      <c r="I123" s="101" t="s">
        <v>200</v>
      </c>
      <c r="J123" s="97">
        <v>20</v>
      </c>
      <c r="K123" s="97">
        <v>20</v>
      </c>
      <c r="L123" s="97">
        <v>20</v>
      </c>
      <c r="M123" s="100">
        <v>20</v>
      </c>
      <c r="N123" s="97" t="s">
        <v>18</v>
      </c>
    </row>
    <row r="124" spans="1:14">
      <c r="A124" s="109"/>
      <c r="B124" s="109"/>
      <c r="C124" s="109"/>
      <c r="D124" s="101" t="s">
        <v>12</v>
      </c>
      <c r="E124" s="101"/>
      <c r="F124" s="18">
        <v>200000</v>
      </c>
      <c r="G124" s="19">
        <v>200000</v>
      </c>
      <c r="H124" s="19">
        <v>200000</v>
      </c>
      <c r="I124" s="101"/>
      <c r="J124" s="97"/>
      <c r="K124" s="97"/>
      <c r="L124" s="97"/>
      <c r="M124" s="100"/>
      <c r="N124" s="97"/>
    </row>
    <row r="125" spans="1:14" ht="124.2">
      <c r="A125" s="109" t="s">
        <v>86</v>
      </c>
      <c r="B125" s="109" t="s">
        <v>99</v>
      </c>
      <c r="C125" s="109" t="s">
        <v>100</v>
      </c>
      <c r="D125" s="13" t="s">
        <v>101</v>
      </c>
      <c r="E125" s="13" t="s">
        <v>102</v>
      </c>
      <c r="F125" s="18">
        <f>SUM(F126)</f>
        <v>150000</v>
      </c>
      <c r="G125" s="19">
        <f>SUM(G126)</f>
        <v>200000</v>
      </c>
      <c r="H125" s="19">
        <f>SUM(H126)</f>
        <v>200000</v>
      </c>
      <c r="I125" s="101" t="s">
        <v>158</v>
      </c>
      <c r="J125" s="102">
        <v>30</v>
      </c>
      <c r="K125" s="97">
        <v>30</v>
      </c>
      <c r="L125" s="97">
        <v>30</v>
      </c>
      <c r="M125" s="100">
        <v>30</v>
      </c>
      <c r="N125" s="97" t="s">
        <v>18</v>
      </c>
    </row>
    <row r="126" spans="1:14">
      <c r="A126" s="109"/>
      <c r="B126" s="109"/>
      <c r="C126" s="109"/>
      <c r="D126" s="121" t="s">
        <v>12</v>
      </c>
      <c r="E126" s="121"/>
      <c r="F126" s="17">
        <v>150000</v>
      </c>
      <c r="G126" s="19">
        <v>200000</v>
      </c>
      <c r="H126" s="19">
        <v>200000</v>
      </c>
      <c r="I126" s="101"/>
      <c r="J126" s="102"/>
      <c r="K126" s="97"/>
      <c r="L126" s="97"/>
      <c r="M126" s="100"/>
      <c r="N126" s="97"/>
    </row>
    <row r="127" spans="1:14" ht="124.2">
      <c r="A127" s="109" t="s">
        <v>86</v>
      </c>
      <c r="B127" s="109" t="s">
        <v>99</v>
      </c>
      <c r="C127" s="109" t="s">
        <v>103</v>
      </c>
      <c r="D127" s="13" t="s">
        <v>101</v>
      </c>
      <c r="E127" s="13" t="s">
        <v>104</v>
      </c>
      <c r="F127" s="18">
        <f>SUM(F128)</f>
        <v>1200000</v>
      </c>
      <c r="G127" s="19">
        <f>SUM(G128)</f>
        <v>1200000</v>
      </c>
      <c r="H127" s="19">
        <f>SUM(H128)</f>
        <v>1200000</v>
      </c>
      <c r="I127" s="101" t="s">
        <v>159</v>
      </c>
      <c r="J127" s="97">
        <v>1400</v>
      </c>
      <c r="K127" s="97">
        <v>1400</v>
      </c>
      <c r="L127" s="97">
        <v>1400</v>
      </c>
      <c r="M127" s="100">
        <v>1400</v>
      </c>
      <c r="N127" s="97" t="s">
        <v>18</v>
      </c>
    </row>
    <row r="128" spans="1:14" ht="16.2" customHeight="1">
      <c r="A128" s="109"/>
      <c r="B128" s="109"/>
      <c r="C128" s="109"/>
      <c r="D128" s="121" t="s">
        <v>12</v>
      </c>
      <c r="E128" s="121"/>
      <c r="F128" s="17">
        <v>1200000</v>
      </c>
      <c r="G128" s="19">
        <v>1200000</v>
      </c>
      <c r="H128" s="19">
        <v>1200000</v>
      </c>
      <c r="I128" s="101"/>
      <c r="J128" s="97"/>
      <c r="K128" s="97"/>
      <c r="L128" s="97"/>
      <c r="M128" s="100"/>
      <c r="N128" s="97"/>
    </row>
    <row r="129" spans="1:14" ht="124.2">
      <c r="A129" s="109" t="s">
        <v>86</v>
      </c>
      <c r="B129" s="109" t="s">
        <v>99</v>
      </c>
      <c r="C129" s="109" t="s">
        <v>105</v>
      </c>
      <c r="D129" s="13" t="s">
        <v>101</v>
      </c>
      <c r="E129" s="13" t="s">
        <v>106</v>
      </c>
      <c r="F129" s="18">
        <f>SUM(F130)</f>
        <v>300000</v>
      </c>
      <c r="G129" s="19">
        <f>SUM(G130)</f>
        <v>300000</v>
      </c>
      <c r="H129" s="19">
        <f>SUM(H130)</f>
        <v>300000</v>
      </c>
      <c r="I129" s="101" t="s">
        <v>160</v>
      </c>
      <c r="J129" s="102">
        <v>90</v>
      </c>
      <c r="K129" s="97">
        <v>50</v>
      </c>
      <c r="L129" s="97">
        <v>50</v>
      </c>
      <c r="M129" s="100">
        <v>50</v>
      </c>
      <c r="N129" s="97" t="s">
        <v>18</v>
      </c>
    </row>
    <row r="130" spans="1:14">
      <c r="A130" s="109"/>
      <c r="B130" s="109"/>
      <c r="C130" s="109"/>
      <c r="D130" s="121" t="s">
        <v>12</v>
      </c>
      <c r="E130" s="121"/>
      <c r="F130" s="17">
        <v>300000</v>
      </c>
      <c r="G130" s="17">
        <v>300000</v>
      </c>
      <c r="H130" s="17">
        <v>300000</v>
      </c>
      <c r="I130" s="101"/>
      <c r="J130" s="102"/>
      <c r="K130" s="97"/>
      <c r="L130" s="97"/>
      <c r="M130" s="100"/>
      <c r="N130" s="97"/>
    </row>
    <row r="131" spans="1:14" ht="124.2">
      <c r="A131" s="116" t="s">
        <v>86</v>
      </c>
      <c r="B131" s="109" t="s">
        <v>99</v>
      </c>
      <c r="C131" s="109" t="s">
        <v>107</v>
      </c>
      <c r="D131" s="13" t="s">
        <v>101</v>
      </c>
      <c r="E131" s="9" t="s">
        <v>248</v>
      </c>
      <c r="F131" s="10">
        <f>SUM(F132)</f>
        <v>2000</v>
      </c>
      <c r="G131" s="10">
        <f>SUM(G132)</f>
        <v>0</v>
      </c>
      <c r="H131" s="10">
        <f>SUM(H132)</f>
        <v>0</v>
      </c>
      <c r="I131" s="101" t="s">
        <v>108</v>
      </c>
      <c r="J131" s="102">
        <v>12</v>
      </c>
      <c r="K131" s="102">
        <v>15</v>
      </c>
      <c r="L131" s="102">
        <v>0</v>
      </c>
      <c r="M131" s="128">
        <v>0</v>
      </c>
      <c r="N131" s="97" t="s">
        <v>18</v>
      </c>
    </row>
    <row r="132" spans="1:14">
      <c r="A132" s="116"/>
      <c r="B132" s="109"/>
      <c r="C132" s="109"/>
      <c r="D132" s="120" t="s">
        <v>20</v>
      </c>
      <c r="E132" s="120"/>
      <c r="F132" s="10">
        <v>2000</v>
      </c>
      <c r="G132" s="10">
        <v>0</v>
      </c>
      <c r="H132" s="10">
        <v>0</v>
      </c>
      <c r="I132" s="101"/>
      <c r="J132" s="102"/>
      <c r="K132" s="102"/>
      <c r="L132" s="102"/>
      <c r="M132" s="128"/>
      <c r="N132" s="97"/>
    </row>
    <row r="133" spans="1:14" ht="129" customHeight="1">
      <c r="A133" s="116" t="s">
        <v>21</v>
      </c>
      <c r="B133" s="109" t="s">
        <v>54</v>
      </c>
      <c r="C133" s="109" t="s">
        <v>174</v>
      </c>
      <c r="D133" s="20" t="s">
        <v>78</v>
      </c>
      <c r="E133" s="9" t="s">
        <v>175</v>
      </c>
      <c r="F133" s="10">
        <f>SUM(F134)</f>
        <v>100000</v>
      </c>
      <c r="G133" s="10">
        <f>SUM(G134)</f>
        <v>100000</v>
      </c>
      <c r="H133" s="10">
        <f>SUM(H134)</f>
        <v>100000</v>
      </c>
      <c r="I133" s="101" t="s">
        <v>252</v>
      </c>
      <c r="J133" s="97">
        <v>15</v>
      </c>
      <c r="K133" s="97">
        <v>20</v>
      </c>
      <c r="L133" s="97">
        <v>20</v>
      </c>
      <c r="M133" s="100">
        <v>20</v>
      </c>
      <c r="N133" s="97" t="s">
        <v>18</v>
      </c>
    </row>
    <row r="134" spans="1:14" ht="24.75" customHeight="1">
      <c r="A134" s="116"/>
      <c r="B134" s="109"/>
      <c r="C134" s="109"/>
      <c r="D134" s="120" t="s">
        <v>12</v>
      </c>
      <c r="E134" s="120"/>
      <c r="F134" s="10">
        <v>100000</v>
      </c>
      <c r="G134" s="10">
        <v>100000</v>
      </c>
      <c r="H134" s="10">
        <v>100000</v>
      </c>
      <c r="I134" s="101"/>
      <c r="J134" s="97"/>
      <c r="K134" s="97"/>
      <c r="L134" s="97"/>
      <c r="M134" s="100"/>
      <c r="N134" s="97"/>
    </row>
    <row r="135" spans="1:14" ht="114.75" customHeight="1">
      <c r="A135" s="109" t="s">
        <v>13</v>
      </c>
      <c r="B135" s="109" t="s">
        <v>60</v>
      </c>
      <c r="C135" s="109" t="s">
        <v>109</v>
      </c>
      <c r="D135" s="13" t="s">
        <v>110</v>
      </c>
      <c r="E135" s="13" t="s">
        <v>111</v>
      </c>
      <c r="F135" s="18">
        <f>SUM(F136:F138)</f>
        <v>2700000</v>
      </c>
      <c r="G135" s="18">
        <f>SUM(G136:G138)</f>
        <v>2800000</v>
      </c>
      <c r="H135" s="18">
        <f>SUM(H136:H138)</f>
        <v>0</v>
      </c>
      <c r="I135" s="101" t="s">
        <v>161</v>
      </c>
      <c r="J135" s="97">
        <v>413</v>
      </c>
      <c r="K135" s="97">
        <v>0</v>
      </c>
      <c r="L135" s="97">
        <v>413</v>
      </c>
      <c r="M135" s="100">
        <v>0</v>
      </c>
      <c r="N135" s="97" t="s">
        <v>18</v>
      </c>
    </row>
    <row r="136" spans="1:14">
      <c r="A136" s="109"/>
      <c r="B136" s="109"/>
      <c r="C136" s="109"/>
      <c r="D136" s="121" t="s">
        <v>12</v>
      </c>
      <c r="E136" s="121"/>
      <c r="F136" s="17">
        <v>1000000</v>
      </c>
      <c r="G136" s="17">
        <v>1250000</v>
      </c>
      <c r="H136" s="17">
        <v>0</v>
      </c>
      <c r="I136" s="101"/>
      <c r="J136" s="97"/>
      <c r="K136" s="97"/>
      <c r="L136" s="97"/>
      <c r="M136" s="100"/>
      <c r="N136" s="97"/>
    </row>
    <row r="137" spans="1:14" s="44" customFormat="1" ht="21" customHeight="1">
      <c r="A137" s="109"/>
      <c r="B137" s="109"/>
      <c r="C137" s="109"/>
      <c r="D137" s="111" t="s">
        <v>19</v>
      </c>
      <c r="E137" s="112"/>
      <c r="F137" s="38">
        <v>200000</v>
      </c>
      <c r="G137" s="38">
        <v>1050000</v>
      </c>
      <c r="H137" s="38">
        <v>0</v>
      </c>
      <c r="I137" s="101"/>
      <c r="J137" s="97"/>
      <c r="K137" s="97"/>
      <c r="L137" s="97"/>
      <c r="M137" s="100"/>
      <c r="N137" s="97"/>
    </row>
    <row r="138" spans="1:14" ht="15" customHeight="1">
      <c r="A138" s="109"/>
      <c r="B138" s="109"/>
      <c r="C138" s="109"/>
      <c r="D138" s="121" t="s">
        <v>20</v>
      </c>
      <c r="E138" s="121"/>
      <c r="F138" s="17">
        <v>1500000</v>
      </c>
      <c r="G138" s="17">
        <v>500000</v>
      </c>
      <c r="H138" s="17">
        <v>0</v>
      </c>
      <c r="I138" s="101"/>
      <c r="J138" s="97"/>
      <c r="K138" s="97"/>
      <c r="L138" s="97"/>
      <c r="M138" s="100"/>
      <c r="N138" s="97"/>
    </row>
    <row r="139" spans="1:14">
      <c r="A139" s="109" t="s">
        <v>13</v>
      </c>
      <c r="B139" s="109" t="s">
        <v>14</v>
      </c>
      <c r="C139" s="109" t="s">
        <v>109</v>
      </c>
      <c r="D139" s="109" t="s">
        <v>16</v>
      </c>
      <c r="E139" s="109" t="s">
        <v>112</v>
      </c>
      <c r="F139" s="127">
        <f>SUM(F141:F141)</f>
        <v>1000000</v>
      </c>
      <c r="G139" s="127">
        <f>SUM(G141:G141)</f>
        <v>3021400</v>
      </c>
      <c r="H139" s="127">
        <f>SUM(H141:H141)</f>
        <v>3000000</v>
      </c>
      <c r="I139" s="101" t="s">
        <v>162</v>
      </c>
      <c r="J139" s="97">
        <v>0</v>
      </c>
      <c r="K139" s="97">
        <v>100</v>
      </c>
      <c r="L139" s="97">
        <v>200</v>
      </c>
      <c r="M139" s="100">
        <v>310.87</v>
      </c>
      <c r="N139" s="97" t="s">
        <v>18</v>
      </c>
    </row>
    <row r="140" spans="1:14" ht="81" customHeight="1">
      <c r="A140" s="109"/>
      <c r="B140" s="109"/>
      <c r="C140" s="109"/>
      <c r="D140" s="109"/>
      <c r="E140" s="109"/>
      <c r="F140" s="127"/>
      <c r="G140" s="127"/>
      <c r="H140" s="127"/>
      <c r="I140" s="101"/>
      <c r="J140" s="97"/>
      <c r="K140" s="97"/>
      <c r="L140" s="97"/>
      <c r="M140" s="100"/>
      <c r="N140" s="97"/>
    </row>
    <row r="141" spans="1:14" ht="18.75" customHeight="1">
      <c r="A141" s="109"/>
      <c r="B141" s="109"/>
      <c r="C141" s="109"/>
      <c r="D141" s="121" t="s">
        <v>20</v>
      </c>
      <c r="E141" s="121"/>
      <c r="F141" s="17">
        <v>1000000</v>
      </c>
      <c r="G141" s="17">
        <v>3021400</v>
      </c>
      <c r="H141" s="17">
        <v>3000000</v>
      </c>
      <c r="I141" s="101"/>
      <c r="J141" s="97"/>
      <c r="K141" s="97"/>
      <c r="L141" s="97"/>
      <c r="M141" s="100"/>
      <c r="N141" s="97"/>
    </row>
    <row r="142" spans="1:14" ht="50.4" customHeight="1">
      <c r="A142" s="109" t="s">
        <v>13</v>
      </c>
      <c r="B142" s="109" t="s">
        <v>32</v>
      </c>
      <c r="C142" s="109" t="s">
        <v>109</v>
      </c>
      <c r="D142" s="109" t="s">
        <v>32</v>
      </c>
      <c r="E142" s="109" t="s">
        <v>113</v>
      </c>
      <c r="F142" s="149">
        <f>SUM(F144:F145)</f>
        <v>220000</v>
      </c>
      <c r="G142" s="149">
        <f>SUM(G144:G145)</f>
        <v>2000000</v>
      </c>
      <c r="H142" s="149">
        <f>SUM(H144:H145)</f>
        <v>8200000</v>
      </c>
      <c r="I142" s="14" t="s">
        <v>114</v>
      </c>
      <c r="J142" s="21">
        <v>1</v>
      </c>
      <c r="K142" s="21">
        <v>1</v>
      </c>
      <c r="L142" s="21">
        <v>0</v>
      </c>
      <c r="M142" s="75">
        <v>0</v>
      </c>
      <c r="N142" s="97" t="s">
        <v>18</v>
      </c>
    </row>
    <row r="143" spans="1:14" ht="49.95" customHeight="1">
      <c r="A143" s="109"/>
      <c r="B143" s="109"/>
      <c r="C143" s="109"/>
      <c r="D143" s="109"/>
      <c r="E143" s="109"/>
      <c r="F143" s="149"/>
      <c r="G143" s="149"/>
      <c r="H143" s="149"/>
      <c r="I143" s="101" t="s">
        <v>115</v>
      </c>
      <c r="J143" s="97">
        <v>0</v>
      </c>
      <c r="K143" s="97">
        <v>0</v>
      </c>
      <c r="L143" s="97">
        <v>0</v>
      </c>
      <c r="M143" s="100">
        <v>12573</v>
      </c>
      <c r="N143" s="97"/>
    </row>
    <row r="144" spans="1:14" ht="15" customHeight="1">
      <c r="A144" s="109"/>
      <c r="B144" s="109"/>
      <c r="C144" s="109"/>
      <c r="D144" s="111" t="s">
        <v>20</v>
      </c>
      <c r="E144" s="112"/>
      <c r="F144" s="17">
        <v>100000</v>
      </c>
      <c r="G144" s="17">
        <v>2000000</v>
      </c>
      <c r="H144" s="17">
        <v>8000000</v>
      </c>
      <c r="I144" s="101"/>
      <c r="J144" s="97"/>
      <c r="K144" s="97"/>
      <c r="L144" s="97"/>
      <c r="M144" s="100"/>
      <c r="N144" s="97"/>
    </row>
    <row r="145" spans="1:14" ht="13.95" customHeight="1">
      <c r="A145" s="109"/>
      <c r="B145" s="109"/>
      <c r="C145" s="109"/>
      <c r="D145" s="121" t="s">
        <v>12</v>
      </c>
      <c r="E145" s="121"/>
      <c r="F145" s="17">
        <v>120000</v>
      </c>
      <c r="G145" s="17">
        <v>0</v>
      </c>
      <c r="H145" s="17">
        <v>200000</v>
      </c>
      <c r="I145" s="101"/>
      <c r="J145" s="97"/>
      <c r="K145" s="97"/>
      <c r="L145" s="97"/>
      <c r="M145" s="100"/>
      <c r="N145" s="97"/>
    </row>
    <row r="146" spans="1:14" ht="71.400000000000006" customHeight="1">
      <c r="A146" s="109" t="s">
        <v>13</v>
      </c>
      <c r="B146" s="109" t="s">
        <v>116</v>
      </c>
      <c r="C146" s="109" t="s">
        <v>109</v>
      </c>
      <c r="D146" s="109" t="s">
        <v>32</v>
      </c>
      <c r="E146" s="109" t="s">
        <v>201</v>
      </c>
      <c r="F146" s="149">
        <f>SUM(F148:F148)</f>
        <v>198000</v>
      </c>
      <c r="G146" s="149">
        <f>SUM(G148:G148)</f>
        <v>0</v>
      </c>
      <c r="H146" s="149">
        <f>SUM(H148:H148)</f>
        <v>0</v>
      </c>
      <c r="I146" s="93" t="s">
        <v>253</v>
      </c>
      <c r="J146" s="93">
        <v>71.77</v>
      </c>
      <c r="K146" s="93">
        <v>71.77</v>
      </c>
      <c r="L146" s="93">
        <v>0</v>
      </c>
      <c r="M146" s="95">
        <v>0</v>
      </c>
      <c r="N146" s="97" t="s">
        <v>18</v>
      </c>
    </row>
    <row r="147" spans="1:14" ht="37.950000000000003" customHeight="1">
      <c r="A147" s="109"/>
      <c r="B147" s="109"/>
      <c r="C147" s="109"/>
      <c r="D147" s="109"/>
      <c r="E147" s="109"/>
      <c r="F147" s="149"/>
      <c r="G147" s="149"/>
      <c r="H147" s="149"/>
      <c r="I147" s="98"/>
      <c r="J147" s="98"/>
      <c r="K147" s="98"/>
      <c r="L147" s="98"/>
      <c r="M147" s="99"/>
      <c r="N147" s="97"/>
    </row>
    <row r="148" spans="1:14" ht="15.6" customHeight="1">
      <c r="A148" s="109"/>
      <c r="B148" s="109"/>
      <c r="C148" s="109"/>
      <c r="D148" s="121" t="s">
        <v>20</v>
      </c>
      <c r="E148" s="121"/>
      <c r="F148" s="17">
        <v>198000</v>
      </c>
      <c r="G148" s="17">
        <v>0</v>
      </c>
      <c r="H148" s="17">
        <v>0</v>
      </c>
      <c r="I148" s="94"/>
      <c r="J148" s="94"/>
      <c r="K148" s="94"/>
      <c r="L148" s="94"/>
      <c r="M148" s="96"/>
      <c r="N148" s="97"/>
    </row>
    <row r="149" spans="1:14" ht="72" customHeight="1">
      <c r="A149" s="109" t="s">
        <v>13</v>
      </c>
      <c r="B149" s="109" t="s">
        <v>116</v>
      </c>
      <c r="C149" s="109" t="s">
        <v>109</v>
      </c>
      <c r="D149" s="109" t="s">
        <v>32</v>
      </c>
      <c r="E149" s="109" t="s">
        <v>177</v>
      </c>
      <c r="F149" s="149">
        <f>SUM(F151:F151)</f>
        <v>366000</v>
      </c>
      <c r="G149" s="149">
        <f>SUM(G151:G151)</f>
        <v>0</v>
      </c>
      <c r="H149" s="149">
        <f>SUM(H151:H151)</f>
        <v>0</v>
      </c>
      <c r="I149" s="93" t="s">
        <v>253</v>
      </c>
      <c r="J149" s="93">
        <v>54.08</v>
      </c>
      <c r="K149" s="93">
        <v>54.08</v>
      </c>
      <c r="L149" s="93">
        <v>0</v>
      </c>
      <c r="M149" s="95">
        <v>0</v>
      </c>
      <c r="N149" s="97" t="s">
        <v>18</v>
      </c>
    </row>
    <row r="150" spans="1:14" ht="18.600000000000001" customHeight="1">
      <c r="A150" s="109"/>
      <c r="B150" s="109"/>
      <c r="C150" s="109"/>
      <c r="D150" s="109"/>
      <c r="E150" s="109"/>
      <c r="F150" s="149"/>
      <c r="G150" s="149"/>
      <c r="H150" s="149"/>
      <c r="I150" s="98"/>
      <c r="J150" s="98"/>
      <c r="K150" s="98"/>
      <c r="L150" s="98"/>
      <c r="M150" s="99"/>
      <c r="N150" s="97"/>
    </row>
    <row r="151" spans="1:14" ht="31.5" customHeight="1">
      <c r="A151" s="109"/>
      <c r="B151" s="109"/>
      <c r="C151" s="109"/>
      <c r="D151" s="121" t="s">
        <v>20</v>
      </c>
      <c r="E151" s="121"/>
      <c r="F151" s="17">
        <v>366000</v>
      </c>
      <c r="G151" s="17">
        <v>0</v>
      </c>
      <c r="H151" s="17">
        <v>0</v>
      </c>
      <c r="I151" s="94"/>
      <c r="J151" s="94"/>
      <c r="K151" s="94"/>
      <c r="L151" s="94"/>
      <c r="M151" s="96"/>
      <c r="N151" s="97"/>
    </row>
    <row r="152" spans="1:14" ht="61.2" customHeight="1">
      <c r="A152" s="109" t="s">
        <v>13</v>
      </c>
      <c r="B152" s="109" t="s">
        <v>116</v>
      </c>
      <c r="C152" s="109" t="s">
        <v>109</v>
      </c>
      <c r="D152" s="109" t="s">
        <v>32</v>
      </c>
      <c r="E152" s="109" t="s">
        <v>176</v>
      </c>
      <c r="F152" s="149">
        <f>SUM(F154:F155)</f>
        <v>1769300</v>
      </c>
      <c r="G152" s="149">
        <f>SUM(G154:G155)</f>
        <v>0</v>
      </c>
      <c r="H152" s="149">
        <f>SUM(H154:H155)</f>
        <v>0</v>
      </c>
      <c r="I152" s="93" t="s">
        <v>254</v>
      </c>
      <c r="J152" s="93">
        <v>53.84</v>
      </c>
      <c r="K152" s="93">
        <v>53.84</v>
      </c>
      <c r="L152" s="93">
        <v>0</v>
      </c>
      <c r="M152" s="95">
        <v>0</v>
      </c>
      <c r="N152" s="97" t="s">
        <v>18</v>
      </c>
    </row>
    <row r="153" spans="1:14" ht="40.950000000000003" customHeight="1">
      <c r="A153" s="109"/>
      <c r="B153" s="109"/>
      <c r="C153" s="109"/>
      <c r="D153" s="109"/>
      <c r="E153" s="109"/>
      <c r="F153" s="149"/>
      <c r="G153" s="149"/>
      <c r="H153" s="149"/>
      <c r="I153" s="98"/>
      <c r="J153" s="98"/>
      <c r="K153" s="98"/>
      <c r="L153" s="98"/>
      <c r="M153" s="99"/>
      <c r="N153" s="97"/>
    </row>
    <row r="154" spans="1:14">
      <c r="A154" s="109"/>
      <c r="B154" s="109"/>
      <c r="C154" s="109"/>
      <c r="D154" s="111" t="s">
        <v>12</v>
      </c>
      <c r="E154" s="112"/>
      <c r="F154" s="17">
        <v>698700</v>
      </c>
      <c r="G154" s="17">
        <v>0</v>
      </c>
      <c r="H154" s="17">
        <v>0</v>
      </c>
      <c r="I154" s="98"/>
      <c r="J154" s="98"/>
      <c r="K154" s="98"/>
      <c r="L154" s="98"/>
      <c r="M154" s="99"/>
      <c r="N154" s="97"/>
    </row>
    <row r="155" spans="1:14" ht="16.2" customHeight="1">
      <c r="A155" s="109"/>
      <c r="B155" s="109"/>
      <c r="C155" s="109"/>
      <c r="D155" s="121" t="s">
        <v>20</v>
      </c>
      <c r="E155" s="121"/>
      <c r="F155" s="17">
        <v>1070600</v>
      </c>
      <c r="G155" s="17">
        <v>0</v>
      </c>
      <c r="H155" s="17">
        <v>0</v>
      </c>
      <c r="I155" s="94"/>
      <c r="J155" s="94"/>
      <c r="K155" s="94"/>
      <c r="L155" s="94"/>
      <c r="M155" s="96"/>
      <c r="N155" s="97"/>
    </row>
    <row r="156" spans="1:14">
      <c r="A156" s="109" t="s">
        <v>13</v>
      </c>
      <c r="B156" s="109" t="s">
        <v>116</v>
      </c>
      <c r="C156" s="109" t="s">
        <v>109</v>
      </c>
      <c r="D156" s="109" t="s">
        <v>32</v>
      </c>
      <c r="E156" s="109" t="s">
        <v>178</v>
      </c>
      <c r="F156" s="149">
        <f>SUM(F158:F159)</f>
        <v>17500000</v>
      </c>
      <c r="G156" s="149">
        <f>SUM(G158:G159)</f>
        <v>22477200</v>
      </c>
      <c r="H156" s="149">
        <f>SUM(H158:H159)</f>
        <v>549050</v>
      </c>
      <c r="I156" s="134" t="s">
        <v>255</v>
      </c>
      <c r="J156" s="93">
        <v>0</v>
      </c>
      <c r="K156" s="93">
        <v>1</v>
      </c>
      <c r="L156" s="93">
        <v>0</v>
      </c>
      <c r="M156" s="95">
        <v>1</v>
      </c>
      <c r="N156" s="97" t="s">
        <v>18</v>
      </c>
    </row>
    <row r="157" spans="1:14" ht="76.5" customHeight="1">
      <c r="A157" s="109"/>
      <c r="B157" s="109"/>
      <c r="C157" s="109"/>
      <c r="D157" s="109"/>
      <c r="E157" s="109"/>
      <c r="F157" s="149"/>
      <c r="G157" s="149"/>
      <c r="H157" s="149"/>
      <c r="I157" s="140"/>
      <c r="J157" s="98"/>
      <c r="K157" s="98"/>
      <c r="L157" s="98"/>
      <c r="M157" s="99"/>
      <c r="N157" s="97"/>
    </row>
    <row r="158" spans="1:14" ht="15.6" customHeight="1">
      <c r="A158" s="109"/>
      <c r="B158" s="109"/>
      <c r="C158" s="109"/>
      <c r="D158" s="111" t="s">
        <v>12</v>
      </c>
      <c r="E158" s="112"/>
      <c r="F158" s="17">
        <v>1500000</v>
      </c>
      <c r="G158" s="17">
        <v>1404000</v>
      </c>
      <c r="H158" s="17">
        <v>350</v>
      </c>
      <c r="I158" s="140"/>
      <c r="J158" s="98"/>
      <c r="K158" s="98"/>
      <c r="L158" s="98"/>
      <c r="M158" s="99"/>
      <c r="N158" s="97"/>
    </row>
    <row r="159" spans="1:14" ht="12" customHeight="1">
      <c r="A159" s="84"/>
      <c r="B159" s="84"/>
      <c r="C159" s="109"/>
      <c r="D159" s="121" t="s">
        <v>20</v>
      </c>
      <c r="E159" s="121"/>
      <c r="F159" s="17">
        <v>16000000</v>
      </c>
      <c r="G159" s="17">
        <v>21073200</v>
      </c>
      <c r="H159" s="17">
        <v>548700</v>
      </c>
      <c r="I159" s="133"/>
      <c r="J159" s="94"/>
      <c r="K159" s="94"/>
      <c r="L159" s="94"/>
      <c r="M159" s="96"/>
      <c r="N159" s="97"/>
    </row>
    <row r="160" spans="1:14" s="44" customFormat="1" ht="115.5" customHeight="1">
      <c r="A160" s="109" t="s">
        <v>13</v>
      </c>
      <c r="B160" s="109" t="s">
        <v>14</v>
      </c>
      <c r="C160" s="109" t="s">
        <v>109</v>
      </c>
      <c r="D160" s="64" t="s">
        <v>16</v>
      </c>
      <c r="E160" s="66" t="s">
        <v>225</v>
      </c>
      <c r="F160" s="38">
        <v>0</v>
      </c>
      <c r="G160" s="38">
        <v>0</v>
      </c>
      <c r="H160" s="38">
        <v>2000000</v>
      </c>
      <c r="I160" s="93" t="s">
        <v>251</v>
      </c>
      <c r="J160" s="93">
        <v>0</v>
      </c>
      <c r="K160" s="93">
        <v>0</v>
      </c>
      <c r="L160" s="93">
        <v>0</v>
      </c>
      <c r="M160" s="95">
        <v>1</v>
      </c>
      <c r="N160" s="93" t="s">
        <v>18</v>
      </c>
    </row>
    <row r="161" spans="1:14" s="44" customFormat="1" ht="16.95" customHeight="1">
      <c r="A161" s="109"/>
      <c r="B161" s="109"/>
      <c r="C161" s="109"/>
      <c r="D161" s="109" t="s">
        <v>12</v>
      </c>
      <c r="E161" s="109"/>
      <c r="F161" s="38">
        <v>0</v>
      </c>
      <c r="G161" s="38">
        <v>0</v>
      </c>
      <c r="H161" s="38">
        <v>2000000</v>
      </c>
      <c r="I161" s="94"/>
      <c r="J161" s="94"/>
      <c r="K161" s="94"/>
      <c r="L161" s="94"/>
      <c r="M161" s="96"/>
      <c r="N161" s="94"/>
    </row>
    <row r="162" spans="1:14" s="44" customFormat="1" ht="72.75" customHeight="1">
      <c r="A162" s="109" t="s">
        <v>13</v>
      </c>
      <c r="B162" s="109" t="s">
        <v>14</v>
      </c>
      <c r="C162" s="117" t="s">
        <v>109</v>
      </c>
      <c r="D162" s="30" t="s">
        <v>16</v>
      </c>
      <c r="E162" s="32" t="s">
        <v>226</v>
      </c>
      <c r="F162" s="38">
        <f>F163+F164</f>
        <v>0</v>
      </c>
      <c r="G162" s="38">
        <f t="shared" ref="G162:H162" si="9">G163+G164</f>
        <v>2600000</v>
      </c>
      <c r="H162" s="38">
        <f t="shared" si="9"/>
        <v>3000000</v>
      </c>
      <c r="I162" s="93" t="s">
        <v>256</v>
      </c>
      <c r="J162" s="93">
        <v>0</v>
      </c>
      <c r="K162" s="93">
        <v>0</v>
      </c>
      <c r="L162" s="93">
        <v>0</v>
      </c>
      <c r="M162" s="95">
        <v>1</v>
      </c>
      <c r="N162" s="93" t="s">
        <v>18</v>
      </c>
    </row>
    <row r="163" spans="1:14" s="44" customFormat="1" ht="17.25" customHeight="1">
      <c r="A163" s="109"/>
      <c r="B163" s="109"/>
      <c r="C163" s="118"/>
      <c r="D163" s="111" t="s">
        <v>12</v>
      </c>
      <c r="E163" s="112"/>
      <c r="F163" s="38">
        <v>0</v>
      </c>
      <c r="G163" s="38">
        <v>0</v>
      </c>
      <c r="H163" s="38">
        <v>400000</v>
      </c>
      <c r="I163" s="98"/>
      <c r="J163" s="98"/>
      <c r="K163" s="98"/>
      <c r="L163" s="98"/>
      <c r="M163" s="99"/>
      <c r="N163" s="98"/>
    </row>
    <row r="164" spans="1:14" s="44" customFormat="1" ht="28.5" customHeight="1">
      <c r="A164" s="109"/>
      <c r="B164" s="109"/>
      <c r="C164" s="119"/>
      <c r="D164" s="111" t="s">
        <v>20</v>
      </c>
      <c r="E164" s="112"/>
      <c r="F164" s="38">
        <v>0</v>
      </c>
      <c r="G164" s="38">
        <v>2600000</v>
      </c>
      <c r="H164" s="38">
        <v>2600000</v>
      </c>
      <c r="I164" s="94"/>
      <c r="J164" s="94"/>
      <c r="K164" s="94"/>
      <c r="L164" s="94"/>
      <c r="M164" s="96"/>
      <c r="N164" s="94"/>
    </row>
    <row r="165" spans="1:14" ht="69">
      <c r="A165" s="109" t="s">
        <v>13</v>
      </c>
      <c r="B165" s="109" t="s">
        <v>118</v>
      </c>
      <c r="C165" s="113" t="s">
        <v>119</v>
      </c>
      <c r="D165" s="109" t="s">
        <v>120</v>
      </c>
      <c r="E165" s="109" t="s">
        <v>121</v>
      </c>
      <c r="F165" s="149">
        <f>SUM(F168:F169)</f>
        <v>1786900</v>
      </c>
      <c r="G165" s="149">
        <f>SUM(G168:G169)</f>
        <v>1348500</v>
      </c>
      <c r="H165" s="149">
        <f>SUM(H168:H169)</f>
        <v>0</v>
      </c>
      <c r="I165" s="14" t="s">
        <v>122</v>
      </c>
      <c r="J165" s="21">
        <v>1</v>
      </c>
      <c r="K165" s="21">
        <v>1</v>
      </c>
      <c r="L165" s="21">
        <v>1</v>
      </c>
      <c r="M165" s="75">
        <v>0</v>
      </c>
      <c r="N165" s="97" t="s">
        <v>18</v>
      </c>
    </row>
    <row r="166" spans="1:14" ht="27" customHeight="1">
      <c r="A166" s="109"/>
      <c r="B166" s="109"/>
      <c r="C166" s="113"/>
      <c r="D166" s="109"/>
      <c r="E166" s="109"/>
      <c r="F166" s="149"/>
      <c r="G166" s="149"/>
      <c r="H166" s="149"/>
      <c r="I166" s="93" t="s">
        <v>123</v>
      </c>
      <c r="J166" s="93">
        <v>71</v>
      </c>
      <c r="K166" s="93">
        <v>76</v>
      </c>
      <c r="L166" s="93">
        <v>76</v>
      </c>
      <c r="M166" s="95">
        <v>0</v>
      </c>
      <c r="N166" s="97"/>
    </row>
    <row r="167" spans="1:14" ht="22.95" customHeight="1">
      <c r="A167" s="109"/>
      <c r="B167" s="109"/>
      <c r="C167" s="113"/>
      <c r="D167" s="109"/>
      <c r="E167" s="109"/>
      <c r="F167" s="149"/>
      <c r="G167" s="149"/>
      <c r="H167" s="149"/>
      <c r="I167" s="98"/>
      <c r="J167" s="98"/>
      <c r="K167" s="98"/>
      <c r="L167" s="98"/>
      <c r="M167" s="99"/>
      <c r="N167" s="97"/>
    </row>
    <row r="168" spans="1:14" ht="18" customHeight="1">
      <c r="A168" s="109"/>
      <c r="B168" s="109"/>
      <c r="C168" s="113"/>
      <c r="D168" s="121" t="s">
        <v>12</v>
      </c>
      <c r="E168" s="121"/>
      <c r="F168" s="17">
        <v>130000</v>
      </c>
      <c r="G168" s="17">
        <v>200000</v>
      </c>
      <c r="H168" s="17">
        <v>0</v>
      </c>
      <c r="I168" s="98"/>
      <c r="J168" s="98"/>
      <c r="K168" s="98"/>
      <c r="L168" s="98"/>
      <c r="M168" s="99"/>
      <c r="N168" s="97"/>
    </row>
    <row r="169" spans="1:14" ht="16.95" customHeight="1">
      <c r="A169" s="109"/>
      <c r="B169" s="109"/>
      <c r="C169" s="113"/>
      <c r="D169" s="121" t="s">
        <v>20</v>
      </c>
      <c r="E169" s="121"/>
      <c r="F169" s="17">
        <v>1656900</v>
      </c>
      <c r="G169" s="17">
        <v>1148500</v>
      </c>
      <c r="H169" s="17">
        <v>0</v>
      </c>
      <c r="I169" s="94"/>
      <c r="J169" s="94"/>
      <c r="K169" s="94"/>
      <c r="L169" s="94"/>
      <c r="M169" s="96"/>
      <c r="N169" s="97"/>
    </row>
    <row r="170" spans="1:14" ht="106.95" customHeight="1">
      <c r="A170" s="116" t="s">
        <v>13</v>
      </c>
      <c r="B170" s="109" t="s">
        <v>118</v>
      </c>
      <c r="C170" s="109" t="s">
        <v>179</v>
      </c>
      <c r="D170" s="13" t="s">
        <v>189</v>
      </c>
      <c r="E170" s="9" t="s">
        <v>180</v>
      </c>
      <c r="F170" s="10">
        <f>SUM(F171)</f>
        <v>10000</v>
      </c>
      <c r="G170" s="10">
        <f>SUM(G171)</f>
        <v>10000</v>
      </c>
      <c r="H170" s="10">
        <f>SUM(H171)</f>
        <v>10000</v>
      </c>
      <c r="I170" s="101" t="s">
        <v>190</v>
      </c>
      <c r="J170" s="97">
        <v>4</v>
      </c>
      <c r="K170" s="97">
        <v>4</v>
      </c>
      <c r="L170" s="97">
        <v>4</v>
      </c>
      <c r="M170" s="100">
        <v>4</v>
      </c>
      <c r="N170" s="97" t="s">
        <v>197</v>
      </c>
    </row>
    <row r="171" spans="1:14" ht="16.95" customHeight="1">
      <c r="A171" s="116"/>
      <c r="B171" s="109"/>
      <c r="C171" s="109"/>
      <c r="D171" s="120" t="s">
        <v>12</v>
      </c>
      <c r="E171" s="120"/>
      <c r="F171" s="10">
        <v>10000</v>
      </c>
      <c r="G171" s="10">
        <v>10000</v>
      </c>
      <c r="H171" s="10">
        <v>10000</v>
      </c>
      <c r="I171" s="101"/>
      <c r="J171" s="97"/>
      <c r="K171" s="97"/>
      <c r="L171" s="97"/>
      <c r="M171" s="100"/>
      <c r="N171" s="97"/>
    </row>
    <row r="172" spans="1:14" s="44" customFormat="1" ht="83.25" customHeight="1">
      <c r="A172" s="116" t="s">
        <v>13</v>
      </c>
      <c r="B172" s="109" t="s">
        <v>118</v>
      </c>
      <c r="C172" s="109" t="s">
        <v>227</v>
      </c>
      <c r="D172" s="49" t="s">
        <v>120</v>
      </c>
      <c r="E172" s="50" t="s">
        <v>228</v>
      </c>
      <c r="F172" s="10">
        <f>F173+F174</f>
        <v>1166400</v>
      </c>
      <c r="G172" s="10">
        <f t="shared" ref="G172:H172" si="10">G173+G174</f>
        <v>302000</v>
      </c>
      <c r="H172" s="10">
        <f t="shared" si="10"/>
        <v>6000</v>
      </c>
      <c r="I172" s="33" t="s">
        <v>257</v>
      </c>
      <c r="J172" s="31">
        <v>0</v>
      </c>
      <c r="K172" s="31">
        <v>1</v>
      </c>
      <c r="L172" s="31">
        <v>0</v>
      </c>
      <c r="M172" s="75">
        <v>0</v>
      </c>
      <c r="N172" s="93" t="s">
        <v>197</v>
      </c>
    </row>
    <row r="173" spans="1:14" s="44" customFormat="1" ht="17.25" customHeight="1">
      <c r="A173" s="116"/>
      <c r="B173" s="109"/>
      <c r="C173" s="109"/>
      <c r="D173" s="150" t="s">
        <v>12</v>
      </c>
      <c r="E173" s="151"/>
      <c r="F173" s="10">
        <v>78400</v>
      </c>
      <c r="G173" s="10">
        <v>26000</v>
      </c>
      <c r="H173" s="10">
        <v>0</v>
      </c>
      <c r="I173" s="93" t="s">
        <v>258</v>
      </c>
      <c r="J173" s="93">
        <v>0</v>
      </c>
      <c r="K173" s="93">
        <v>500</v>
      </c>
      <c r="L173" s="93">
        <v>500</v>
      </c>
      <c r="M173" s="95">
        <v>0</v>
      </c>
      <c r="N173" s="98"/>
    </row>
    <row r="174" spans="1:14" s="44" customFormat="1" ht="16.95" customHeight="1">
      <c r="A174" s="116"/>
      <c r="B174" s="109"/>
      <c r="C174" s="109"/>
      <c r="D174" s="150" t="s">
        <v>20</v>
      </c>
      <c r="E174" s="151"/>
      <c r="F174" s="10">
        <v>1088000</v>
      </c>
      <c r="G174" s="10">
        <v>276000</v>
      </c>
      <c r="H174" s="10">
        <v>6000</v>
      </c>
      <c r="I174" s="94"/>
      <c r="J174" s="94"/>
      <c r="K174" s="94"/>
      <c r="L174" s="94"/>
      <c r="M174" s="96"/>
      <c r="N174" s="94"/>
    </row>
    <row r="175" spans="1:14" ht="95.4" customHeight="1">
      <c r="A175" s="109" t="s">
        <v>13</v>
      </c>
      <c r="B175" s="109" t="s">
        <v>118</v>
      </c>
      <c r="C175" s="109" t="s">
        <v>125</v>
      </c>
      <c r="D175" s="109" t="s">
        <v>120</v>
      </c>
      <c r="E175" s="109" t="s">
        <v>126</v>
      </c>
      <c r="F175" s="149">
        <f>SUM(F177)</f>
        <v>860000</v>
      </c>
      <c r="G175" s="149">
        <f>SUM(G177)</f>
        <v>0</v>
      </c>
      <c r="H175" s="149">
        <f>SUM(H177)</f>
        <v>0</v>
      </c>
      <c r="I175" s="101" t="s">
        <v>163</v>
      </c>
      <c r="J175" s="97">
        <v>40</v>
      </c>
      <c r="K175" s="97">
        <v>40</v>
      </c>
      <c r="L175" s="97">
        <v>0</v>
      </c>
      <c r="M175" s="100">
        <v>0</v>
      </c>
      <c r="N175" s="97" t="s">
        <v>18</v>
      </c>
    </row>
    <row r="176" spans="1:14">
      <c r="A176" s="109"/>
      <c r="B176" s="109"/>
      <c r="C176" s="109"/>
      <c r="D176" s="109"/>
      <c r="E176" s="109"/>
      <c r="F176" s="149"/>
      <c r="G176" s="149"/>
      <c r="H176" s="149"/>
      <c r="I176" s="101"/>
      <c r="J176" s="97"/>
      <c r="K176" s="97"/>
      <c r="L176" s="97"/>
      <c r="M176" s="100"/>
      <c r="N176" s="97"/>
    </row>
    <row r="177" spans="1:14" ht="42" customHeight="1">
      <c r="A177" s="109"/>
      <c r="B177" s="109"/>
      <c r="C177" s="109"/>
      <c r="D177" s="121" t="s">
        <v>20</v>
      </c>
      <c r="E177" s="121"/>
      <c r="F177" s="17">
        <v>860000</v>
      </c>
      <c r="G177" s="17">
        <v>0</v>
      </c>
      <c r="H177" s="17">
        <v>0</v>
      </c>
      <c r="I177" s="101"/>
      <c r="J177" s="97"/>
      <c r="K177" s="97"/>
      <c r="L177" s="97"/>
      <c r="M177" s="100"/>
      <c r="N177" s="97"/>
    </row>
    <row r="178" spans="1:14" s="44" customFormat="1" ht="43.5" customHeight="1">
      <c r="A178" s="103" t="s">
        <v>13</v>
      </c>
      <c r="B178" s="103" t="s">
        <v>118</v>
      </c>
      <c r="C178" s="103" t="s">
        <v>191</v>
      </c>
      <c r="D178" s="103" t="s">
        <v>192</v>
      </c>
      <c r="E178" s="103" t="s">
        <v>181</v>
      </c>
      <c r="F178" s="106">
        <f>SUM(F182)</f>
        <v>665700</v>
      </c>
      <c r="G178" s="106">
        <f>SUM(G182)</f>
        <v>99600</v>
      </c>
      <c r="H178" s="106">
        <f>SUM(H182)</f>
        <v>0</v>
      </c>
      <c r="I178" s="52" t="s">
        <v>259</v>
      </c>
      <c r="J178" s="53">
        <v>20</v>
      </c>
      <c r="K178" s="53">
        <v>20</v>
      </c>
      <c r="L178" s="53">
        <v>20</v>
      </c>
      <c r="M178" s="76">
        <v>0</v>
      </c>
      <c r="N178" s="93" t="s">
        <v>18</v>
      </c>
    </row>
    <row r="179" spans="1:14" s="44" customFormat="1" ht="57" customHeight="1">
      <c r="A179" s="104"/>
      <c r="B179" s="104"/>
      <c r="C179" s="104"/>
      <c r="D179" s="104"/>
      <c r="E179" s="104"/>
      <c r="F179" s="107"/>
      <c r="G179" s="107"/>
      <c r="H179" s="107"/>
      <c r="I179" s="52" t="s">
        <v>260</v>
      </c>
      <c r="J179" s="53">
        <v>9</v>
      </c>
      <c r="K179" s="53">
        <v>9</v>
      </c>
      <c r="L179" s="53">
        <v>9</v>
      </c>
      <c r="M179" s="76">
        <v>0</v>
      </c>
      <c r="N179" s="98"/>
    </row>
    <row r="180" spans="1:14" ht="93" customHeight="1">
      <c r="A180" s="104"/>
      <c r="B180" s="104"/>
      <c r="C180" s="104"/>
      <c r="D180" s="104"/>
      <c r="E180" s="104"/>
      <c r="F180" s="107"/>
      <c r="G180" s="107"/>
      <c r="H180" s="107"/>
      <c r="I180" s="52" t="s">
        <v>261</v>
      </c>
      <c r="J180" s="22">
        <v>1</v>
      </c>
      <c r="K180" s="22">
        <v>1</v>
      </c>
      <c r="L180" s="22">
        <v>1</v>
      </c>
      <c r="M180" s="76">
        <v>0</v>
      </c>
      <c r="N180" s="98"/>
    </row>
    <row r="181" spans="1:14" ht="19.2" customHeight="1">
      <c r="A181" s="104"/>
      <c r="B181" s="104"/>
      <c r="C181" s="104"/>
      <c r="D181" s="105"/>
      <c r="E181" s="105"/>
      <c r="F181" s="108"/>
      <c r="G181" s="108"/>
      <c r="H181" s="108"/>
      <c r="I181" s="93" t="s">
        <v>262</v>
      </c>
      <c r="J181" s="93">
        <v>18</v>
      </c>
      <c r="K181" s="93">
        <v>6</v>
      </c>
      <c r="L181" s="93">
        <v>4</v>
      </c>
      <c r="M181" s="95">
        <v>0</v>
      </c>
      <c r="N181" s="98"/>
    </row>
    <row r="182" spans="1:14" ht="38.25" customHeight="1">
      <c r="A182" s="105"/>
      <c r="B182" s="105"/>
      <c r="C182" s="105"/>
      <c r="D182" s="121" t="s">
        <v>20</v>
      </c>
      <c r="E182" s="121"/>
      <c r="F182" s="17">
        <v>665700</v>
      </c>
      <c r="G182" s="17">
        <v>99600</v>
      </c>
      <c r="H182" s="11">
        <v>0</v>
      </c>
      <c r="I182" s="94"/>
      <c r="J182" s="94"/>
      <c r="K182" s="94"/>
      <c r="L182" s="94"/>
      <c r="M182" s="96"/>
      <c r="N182" s="94"/>
    </row>
    <row r="183" spans="1:14" ht="84" customHeight="1">
      <c r="A183" s="109" t="s">
        <v>13</v>
      </c>
      <c r="B183" s="109" t="s">
        <v>118</v>
      </c>
      <c r="C183" s="109" t="s">
        <v>193</v>
      </c>
      <c r="D183" s="84" t="s">
        <v>194</v>
      </c>
      <c r="E183" s="84" t="s">
        <v>182</v>
      </c>
      <c r="F183" s="106">
        <f>F185+F186</f>
        <v>1230000</v>
      </c>
      <c r="G183" s="106">
        <f t="shared" ref="G183:H183" si="11">G185+G186</f>
        <v>0</v>
      </c>
      <c r="H183" s="106">
        <f t="shared" si="11"/>
        <v>0</v>
      </c>
      <c r="I183" s="12" t="s">
        <v>117</v>
      </c>
      <c r="J183" s="22">
        <v>30</v>
      </c>
      <c r="K183" s="22">
        <v>30</v>
      </c>
      <c r="L183" s="22">
        <v>0</v>
      </c>
      <c r="M183" s="76">
        <v>0</v>
      </c>
      <c r="N183" s="97" t="s">
        <v>18</v>
      </c>
    </row>
    <row r="184" spans="1:14" ht="24.75" customHeight="1">
      <c r="A184" s="109"/>
      <c r="B184" s="109"/>
      <c r="C184" s="109"/>
      <c r="D184" s="86"/>
      <c r="E184" s="86"/>
      <c r="F184" s="108"/>
      <c r="G184" s="108"/>
      <c r="H184" s="108"/>
      <c r="I184" s="134" t="s">
        <v>195</v>
      </c>
      <c r="J184" s="93">
        <v>5</v>
      </c>
      <c r="K184" s="93">
        <v>5</v>
      </c>
      <c r="L184" s="93">
        <v>0</v>
      </c>
      <c r="M184" s="95">
        <v>0</v>
      </c>
      <c r="N184" s="97"/>
    </row>
    <row r="185" spans="1:14" s="44" customFormat="1" ht="29.25" customHeight="1">
      <c r="A185" s="109"/>
      <c r="B185" s="109"/>
      <c r="C185" s="84"/>
      <c r="D185" s="110" t="s">
        <v>12</v>
      </c>
      <c r="E185" s="113"/>
      <c r="F185" s="40">
        <v>24000</v>
      </c>
      <c r="G185" s="40">
        <v>0</v>
      </c>
      <c r="H185" s="40">
        <v>0</v>
      </c>
      <c r="I185" s="140"/>
      <c r="J185" s="98"/>
      <c r="K185" s="98"/>
      <c r="L185" s="98"/>
      <c r="M185" s="99"/>
      <c r="N185" s="97"/>
    </row>
    <row r="186" spans="1:14" ht="24" customHeight="1">
      <c r="A186" s="109"/>
      <c r="B186" s="109"/>
      <c r="C186" s="84"/>
      <c r="D186" s="87" t="s">
        <v>20</v>
      </c>
      <c r="E186" s="121"/>
      <c r="F186" s="17">
        <v>1206000</v>
      </c>
      <c r="G186" s="17">
        <v>0</v>
      </c>
      <c r="H186" s="17">
        <v>0</v>
      </c>
      <c r="I186" s="133"/>
      <c r="J186" s="94"/>
      <c r="K186" s="94"/>
      <c r="L186" s="94"/>
      <c r="M186" s="96"/>
      <c r="N186" s="97"/>
    </row>
    <row r="187" spans="1:14" ht="111.6" customHeight="1">
      <c r="A187" s="109" t="s">
        <v>13</v>
      </c>
      <c r="B187" s="110" t="s">
        <v>118</v>
      </c>
      <c r="C187" s="84" t="s">
        <v>229</v>
      </c>
      <c r="D187" s="30" t="s">
        <v>230</v>
      </c>
      <c r="E187" s="16" t="s">
        <v>231</v>
      </c>
      <c r="F187" s="17">
        <f>SUM(F188:F189)</f>
        <v>1990000</v>
      </c>
      <c r="G187" s="38">
        <f t="shared" ref="G187:H187" si="12">SUM(G188:G189)</f>
        <v>0</v>
      </c>
      <c r="H187" s="38">
        <f t="shared" si="12"/>
        <v>0</v>
      </c>
      <c r="I187" s="101" t="s">
        <v>263</v>
      </c>
      <c r="J187" s="97">
        <v>0</v>
      </c>
      <c r="K187" s="97">
        <v>1788.84</v>
      </c>
      <c r="L187" s="97">
        <v>0</v>
      </c>
      <c r="M187" s="100">
        <v>0</v>
      </c>
      <c r="N187" s="97" t="s">
        <v>18</v>
      </c>
    </row>
    <row r="188" spans="1:14" ht="16.95" customHeight="1">
      <c r="A188" s="109"/>
      <c r="B188" s="110"/>
      <c r="C188" s="85"/>
      <c r="D188" s="152" t="s">
        <v>12</v>
      </c>
      <c r="E188" s="113"/>
      <c r="F188" s="17">
        <v>103000</v>
      </c>
      <c r="G188" s="17">
        <v>0</v>
      </c>
      <c r="H188" s="17">
        <v>0</v>
      </c>
      <c r="I188" s="101"/>
      <c r="J188" s="97"/>
      <c r="K188" s="97"/>
      <c r="L188" s="97"/>
      <c r="M188" s="100"/>
      <c r="N188" s="97"/>
    </row>
    <row r="189" spans="1:14">
      <c r="A189" s="109"/>
      <c r="B189" s="110"/>
      <c r="C189" s="86"/>
      <c r="D189" s="112" t="s">
        <v>20</v>
      </c>
      <c r="E189" s="121"/>
      <c r="F189" s="17">
        <v>1887000</v>
      </c>
      <c r="G189" s="17">
        <v>0</v>
      </c>
      <c r="H189" s="17">
        <v>0</v>
      </c>
      <c r="I189" s="101"/>
      <c r="J189" s="97"/>
      <c r="K189" s="97"/>
      <c r="L189" s="97"/>
      <c r="M189" s="100"/>
      <c r="N189" s="97"/>
    </row>
    <row r="190" spans="1:14" ht="109.5" customHeight="1">
      <c r="A190" s="109" t="s">
        <v>13</v>
      </c>
      <c r="B190" s="109" t="s">
        <v>118</v>
      </c>
      <c r="C190" s="109" t="s">
        <v>183</v>
      </c>
      <c r="D190" s="13" t="s">
        <v>194</v>
      </c>
      <c r="E190" s="13" t="s">
        <v>184</v>
      </c>
      <c r="F190" s="17">
        <f>SUM(F191:F191)</f>
        <v>9800</v>
      </c>
      <c r="G190" s="17">
        <f>SUM(G191:G191)</f>
        <v>0</v>
      </c>
      <c r="H190" s="17">
        <f>SUM(H191:H191)</f>
        <v>0</v>
      </c>
      <c r="I190" s="101" t="s">
        <v>264</v>
      </c>
      <c r="J190" s="97">
        <v>4</v>
      </c>
      <c r="K190" s="97">
        <v>30</v>
      </c>
      <c r="L190" s="97">
        <v>0</v>
      </c>
      <c r="M190" s="100">
        <v>0</v>
      </c>
      <c r="N190" s="97" t="s">
        <v>18</v>
      </c>
    </row>
    <row r="191" spans="1:14">
      <c r="A191" s="109"/>
      <c r="B191" s="109"/>
      <c r="C191" s="109"/>
      <c r="D191" s="121" t="s">
        <v>202</v>
      </c>
      <c r="E191" s="121"/>
      <c r="F191" s="17">
        <v>9800</v>
      </c>
      <c r="G191" s="17">
        <v>0</v>
      </c>
      <c r="H191" s="17">
        <v>0</v>
      </c>
      <c r="I191" s="101"/>
      <c r="J191" s="97"/>
      <c r="K191" s="97"/>
      <c r="L191" s="97"/>
      <c r="M191" s="100"/>
      <c r="N191" s="97"/>
    </row>
    <row r="192" spans="1:14" ht="114" customHeight="1">
      <c r="A192" s="109" t="s">
        <v>13</v>
      </c>
      <c r="B192" s="109" t="s">
        <v>118</v>
      </c>
      <c r="C192" s="109" t="s">
        <v>185</v>
      </c>
      <c r="D192" s="13" t="s">
        <v>194</v>
      </c>
      <c r="E192" s="13" t="s">
        <v>186</v>
      </c>
      <c r="F192" s="17">
        <f>SUM(F193:F193)</f>
        <v>29000</v>
      </c>
      <c r="G192" s="17">
        <f>SUM(G193:G193)</f>
        <v>0</v>
      </c>
      <c r="H192" s="17">
        <f>SUM(H193:H193)</f>
        <v>0</v>
      </c>
      <c r="I192" s="101" t="s">
        <v>196</v>
      </c>
      <c r="J192" s="97">
        <v>60</v>
      </c>
      <c r="K192" s="97">
        <v>60</v>
      </c>
      <c r="L192" s="97">
        <v>0</v>
      </c>
      <c r="M192" s="100">
        <v>0</v>
      </c>
      <c r="N192" s="97" t="s">
        <v>18</v>
      </c>
    </row>
    <row r="193" spans="1:14">
      <c r="A193" s="109"/>
      <c r="B193" s="109"/>
      <c r="C193" s="109"/>
      <c r="D193" s="121" t="s">
        <v>202</v>
      </c>
      <c r="E193" s="121"/>
      <c r="F193" s="17">
        <v>29000</v>
      </c>
      <c r="G193" s="17">
        <v>0</v>
      </c>
      <c r="H193" s="17">
        <v>0</v>
      </c>
      <c r="I193" s="101"/>
      <c r="J193" s="97"/>
      <c r="K193" s="97"/>
      <c r="L193" s="97"/>
      <c r="M193" s="100"/>
      <c r="N193" s="97"/>
    </row>
    <row r="194" spans="1:14" ht="111" customHeight="1">
      <c r="A194" s="109" t="s">
        <v>13</v>
      </c>
      <c r="B194" s="109" t="s">
        <v>118</v>
      </c>
      <c r="C194" s="109" t="s">
        <v>187</v>
      </c>
      <c r="D194" s="13" t="s">
        <v>194</v>
      </c>
      <c r="E194" s="13" t="s">
        <v>188</v>
      </c>
      <c r="F194" s="17">
        <f>SUM(F195:F195)</f>
        <v>8700</v>
      </c>
      <c r="G194" s="17">
        <f>SUM(G195:G195)</f>
        <v>0</v>
      </c>
      <c r="H194" s="17">
        <f>SUM(H195:H195)</f>
        <v>0</v>
      </c>
      <c r="I194" s="62" t="s">
        <v>269</v>
      </c>
      <c r="J194" s="62">
        <v>87</v>
      </c>
      <c r="K194" s="62">
        <v>87</v>
      </c>
      <c r="L194" s="62">
        <v>0</v>
      </c>
      <c r="M194" s="77">
        <v>0</v>
      </c>
      <c r="N194" s="97" t="s">
        <v>18</v>
      </c>
    </row>
    <row r="195" spans="1:14" ht="27.6">
      <c r="A195" s="109"/>
      <c r="B195" s="109"/>
      <c r="C195" s="109"/>
      <c r="D195" s="121" t="s">
        <v>20</v>
      </c>
      <c r="E195" s="121"/>
      <c r="F195" s="17">
        <v>8700</v>
      </c>
      <c r="G195" s="17">
        <v>0</v>
      </c>
      <c r="H195" s="17">
        <v>0</v>
      </c>
      <c r="I195" s="62" t="s">
        <v>265</v>
      </c>
      <c r="J195" s="62">
        <v>60</v>
      </c>
      <c r="K195" s="62">
        <v>60</v>
      </c>
      <c r="L195" s="62">
        <v>0</v>
      </c>
      <c r="M195" s="77">
        <v>0</v>
      </c>
      <c r="N195" s="97"/>
    </row>
    <row r="196" spans="1:14" s="44" customFormat="1" ht="99.75" customHeight="1">
      <c r="A196" s="109" t="s">
        <v>13</v>
      </c>
      <c r="B196" s="110" t="s">
        <v>118</v>
      </c>
      <c r="C196" s="84" t="s">
        <v>232</v>
      </c>
      <c r="D196" s="30" t="s">
        <v>230</v>
      </c>
      <c r="E196" s="32" t="s">
        <v>233</v>
      </c>
      <c r="F196" s="38">
        <f>F197</f>
        <v>0</v>
      </c>
      <c r="G196" s="38">
        <f t="shared" ref="G196:H196" si="13">G197</f>
        <v>437000</v>
      </c>
      <c r="H196" s="38">
        <f t="shared" si="13"/>
        <v>0</v>
      </c>
      <c r="I196" s="93" t="s">
        <v>263</v>
      </c>
      <c r="J196" s="93">
        <v>0</v>
      </c>
      <c r="K196" s="93">
        <v>0</v>
      </c>
      <c r="L196" s="93">
        <v>158.19999999999999</v>
      </c>
      <c r="M196" s="95">
        <v>0</v>
      </c>
      <c r="N196" s="97" t="s">
        <v>18</v>
      </c>
    </row>
    <row r="197" spans="1:14" s="44" customFormat="1" ht="28.5" customHeight="1">
      <c r="A197" s="109"/>
      <c r="B197" s="110"/>
      <c r="C197" s="85"/>
      <c r="D197" s="111" t="s">
        <v>20</v>
      </c>
      <c r="E197" s="112"/>
      <c r="F197" s="38">
        <v>0</v>
      </c>
      <c r="G197" s="38">
        <v>437000</v>
      </c>
      <c r="H197" s="38">
        <v>0</v>
      </c>
      <c r="I197" s="94"/>
      <c r="J197" s="94"/>
      <c r="K197" s="94"/>
      <c r="L197" s="94"/>
      <c r="M197" s="96"/>
      <c r="N197" s="97"/>
    </row>
    <row r="198" spans="1:14" s="44" customFormat="1" ht="106.5" customHeight="1">
      <c r="A198" s="109" t="s">
        <v>13</v>
      </c>
      <c r="B198" s="110" t="s">
        <v>118</v>
      </c>
      <c r="C198" s="84" t="s">
        <v>234</v>
      </c>
      <c r="D198" s="30" t="s">
        <v>230</v>
      </c>
      <c r="E198" s="32" t="s">
        <v>235</v>
      </c>
      <c r="F198" s="38">
        <f>F199+F200</f>
        <v>590000</v>
      </c>
      <c r="G198" s="38">
        <f t="shared" ref="G198:H198" si="14">G199+G200</f>
        <v>0</v>
      </c>
      <c r="H198" s="38">
        <f t="shared" si="14"/>
        <v>0</v>
      </c>
      <c r="I198" s="93" t="s">
        <v>263</v>
      </c>
      <c r="J198" s="93">
        <v>0</v>
      </c>
      <c r="K198" s="93">
        <v>78.87</v>
      </c>
      <c r="L198" s="93">
        <v>0</v>
      </c>
      <c r="M198" s="95">
        <v>0</v>
      </c>
      <c r="N198" s="93" t="s">
        <v>18</v>
      </c>
    </row>
    <row r="199" spans="1:14" s="44" customFormat="1" ht="20.25" customHeight="1">
      <c r="A199" s="109"/>
      <c r="B199" s="110"/>
      <c r="C199" s="85"/>
      <c r="D199" s="111" t="s">
        <v>12</v>
      </c>
      <c r="E199" s="112"/>
      <c r="F199" s="38">
        <v>153000</v>
      </c>
      <c r="G199" s="38">
        <v>0</v>
      </c>
      <c r="H199" s="38">
        <v>0</v>
      </c>
      <c r="I199" s="98"/>
      <c r="J199" s="98"/>
      <c r="K199" s="98"/>
      <c r="L199" s="98"/>
      <c r="M199" s="99"/>
      <c r="N199" s="98"/>
    </row>
    <row r="200" spans="1:14" s="44" customFormat="1">
      <c r="A200" s="109"/>
      <c r="B200" s="110"/>
      <c r="C200" s="85"/>
      <c r="D200" s="111" t="s">
        <v>20</v>
      </c>
      <c r="E200" s="112"/>
      <c r="F200" s="38">
        <v>437000</v>
      </c>
      <c r="G200" s="38">
        <v>0</v>
      </c>
      <c r="H200" s="38">
        <v>0</v>
      </c>
      <c r="I200" s="94"/>
      <c r="J200" s="94"/>
      <c r="K200" s="94"/>
      <c r="L200" s="94"/>
      <c r="M200" s="96"/>
      <c r="N200" s="94"/>
    </row>
    <row r="201" spans="1:14" s="44" customFormat="1" ht="77.25" customHeight="1">
      <c r="A201" s="109" t="s">
        <v>13</v>
      </c>
      <c r="B201" s="110" t="s">
        <v>118</v>
      </c>
      <c r="C201" s="84" t="s">
        <v>236</v>
      </c>
      <c r="D201" s="30" t="s">
        <v>230</v>
      </c>
      <c r="E201" s="32" t="s">
        <v>249</v>
      </c>
      <c r="F201" s="38">
        <f>F202+F203</f>
        <v>590000</v>
      </c>
      <c r="G201" s="38">
        <f t="shared" ref="G201:H201" si="15">G202+G203</f>
        <v>0</v>
      </c>
      <c r="H201" s="38">
        <f t="shared" si="15"/>
        <v>0</v>
      </c>
      <c r="I201" s="93" t="s">
        <v>263</v>
      </c>
      <c r="J201" s="93">
        <v>0</v>
      </c>
      <c r="K201" s="93">
        <v>68.92</v>
      </c>
      <c r="L201" s="93">
        <v>0</v>
      </c>
      <c r="M201" s="95">
        <v>0</v>
      </c>
      <c r="N201" s="93" t="s">
        <v>18</v>
      </c>
    </row>
    <row r="202" spans="1:14" s="44" customFormat="1">
      <c r="A202" s="109"/>
      <c r="B202" s="110"/>
      <c r="C202" s="85"/>
      <c r="D202" s="111" t="s">
        <v>12</v>
      </c>
      <c r="E202" s="112"/>
      <c r="F202" s="38">
        <v>153000</v>
      </c>
      <c r="G202" s="38">
        <v>0</v>
      </c>
      <c r="H202" s="38">
        <v>0</v>
      </c>
      <c r="I202" s="98"/>
      <c r="J202" s="98"/>
      <c r="K202" s="98"/>
      <c r="L202" s="98"/>
      <c r="M202" s="99"/>
      <c r="N202" s="98"/>
    </row>
    <row r="203" spans="1:14" s="44" customFormat="1">
      <c r="A203" s="109"/>
      <c r="B203" s="110"/>
      <c r="C203" s="85"/>
      <c r="D203" s="111" t="s">
        <v>20</v>
      </c>
      <c r="E203" s="112"/>
      <c r="F203" s="38">
        <v>437000</v>
      </c>
      <c r="G203" s="38">
        <v>0</v>
      </c>
      <c r="H203" s="38">
        <v>0</v>
      </c>
      <c r="I203" s="94"/>
      <c r="J203" s="94"/>
      <c r="K203" s="94"/>
      <c r="L203" s="94"/>
      <c r="M203" s="96"/>
      <c r="N203" s="94"/>
    </row>
    <row r="204" spans="1:14" s="44" customFormat="1" ht="101.25" customHeight="1">
      <c r="A204" s="109" t="s">
        <v>13</v>
      </c>
      <c r="B204" s="110" t="s">
        <v>118</v>
      </c>
      <c r="C204" s="84" t="s">
        <v>237</v>
      </c>
      <c r="D204" s="30" t="s">
        <v>230</v>
      </c>
      <c r="E204" s="32" t="s">
        <v>238</v>
      </c>
      <c r="F204" s="38">
        <f>F205</f>
        <v>0</v>
      </c>
      <c r="G204" s="38">
        <f t="shared" ref="G204:H204" si="16">G205</f>
        <v>491000</v>
      </c>
      <c r="H204" s="38">
        <f t="shared" si="16"/>
        <v>0</v>
      </c>
      <c r="I204" s="93" t="s">
        <v>263</v>
      </c>
      <c r="J204" s="93">
        <v>0</v>
      </c>
      <c r="K204" s="93">
        <v>0</v>
      </c>
      <c r="L204" s="93">
        <v>157.77000000000001</v>
      </c>
      <c r="M204" s="95">
        <v>0</v>
      </c>
      <c r="N204" s="97" t="s">
        <v>18</v>
      </c>
    </row>
    <row r="205" spans="1:14" s="44" customFormat="1" ht="23.25" customHeight="1">
      <c r="A205" s="109"/>
      <c r="B205" s="110"/>
      <c r="C205" s="85"/>
      <c r="D205" s="111" t="s">
        <v>20</v>
      </c>
      <c r="E205" s="112"/>
      <c r="F205" s="38">
        <v>0</v>
      </c>
      <c r="G205" s="38">
        <v>491000</v>
      </c>
      <c r="H205" s="38">
        <v>0</v>
      </c>
      <c r="I205" s="94"/>
      <c r="J205" s="94"/>
      <c r="K205" s="94"/>
      <c r="L205" s="94"/>
      <c r="M205" s="96"/>
      <c r="N205" s="97"/>
    </row>
    <row r="206" spans="1:14" s="44" customFormat="1" ht="111" customHeight="1">
      <c r="A206" s="109" t="s">
        <v>13</v>
      </c>
      <c r="B206" s="110" t="s">
        <v>118</v>
      </c>
      <c r="C206" s="85" t="s">
        <v>239</v>
      </c>
      <c r="D206" s="48" t="s">
        <v>240</v>
      </c>
      <c r="E206" s="32" t="s">
        <v>241</v>
      </c>
      <c r="F206" s="38">
        <f>F207</f>
        <v>275000</v>
      </c>
      <c r="G206" s="38">
        <f t="shared" ref="G206:H206" si="17">G207</f>
        <v>0</v>
      </c>
      <c r="H206" s="38">
        <f t="shared" si="17"/>
        <v>0</v>
      </c>
      <c r="I206" s="93" t="s">
        <v>266</v>
      </c>
      <c r="J206" s="93">
        <v>285</v>
      </c>
      <c r="K206" s="93">
        <v>408</v>
      </c>
      <c r="L206" s="93">
        <v>0</v>
      </c>
      <c r="M206" s="95">
        <v>0</v>
      </c>
      <c r="N206" s="97" t="s">
        <v>18</v>
      </c>
    </row>
    <row r="207" spans="1:14" s="44" customFormat="1">
      <c r="A207" s="109"/>
      <c r="B207" s="110"/>
      <c r="C207" s="86"/>
      <c r="D207" s="114" t="s">
        <v>20</v>
      </c>
      <c r="E207" s="115"/>
      <c r="F207" s="38">
        <v>275000</v>
      </c>
      <c r="G207" s="38">
        <v>0</v>
      </c>
      <c r="H207" s="38">
        <v>0</v>
      </c>
      <c r="I207" s="94"/>
      <c r="J207" s="94"/>
      <c r="K207" s="94"/>
      <c r="L207" s="94"/>
      <c r="M207" s="96"/>
      <c r="N207" s="97"/>
    </row>
    <row r="208" spans="1:14" s="44" customFormat="1" ht="138.75" customHeight="1">
      <c r="A208" s="116" t="s">
        <v>21</v>
      </c>
      <c r="B208" s="84" t="s">
        <v>35</v>
      </c>
      <c r="C208" s="84" t="s">
        <v>242</v>
      </c>
      <c r="D208" s="36" t="s">
        <v>124</v>
      </c>
      <c r="E208" s="51" t="s">
        <v>243</v>
      </c>
      <c r="F208" s="38">
        <f>F209+F210</f>
        <v>397000</v>
      </c>
      <c r="G208" s="38">
        <f t="shared" ref="G208:H208" si="18">G209+G210</f>
        <v>0</v>
      </c>
      <c r="H208" s="38">
        <f t="shared" si="18"/>
        <v>0</v>
      </c>
      <c r="I208" s="93" t="s">
        <v>267</v>
      </c>
      <c r="J208" s="93">
        <v>0</v>
      </c>
      <c r="K208" s="93">
        <v>100</v>
      </c>
      <c r="L208" s="93">
        <v>0</v>
      </c>
      <c r="M208" s="95">
        <v>0</v>
      </c>
      <c r="N208" s="93" t="s">
        <v>18</v>
      </c>
    </row>
    <row r="209" spans="1:14" s="44" customFormat="1" ht="21.75" customHeight="1">
      <c r="A209" s="116"/>
      <c r="B209" s="85"/>
      <c r="C209" s="85"/>
      <c r="D209" s="110" t="s">
        <v>12</v>
      </c>
      <c r="E209" s="113"/>
      <c r="F209" s="38">
        <v>155000</v>
      </c>
      <c r="G209" s="38">
        <v>0</v>
      </c>
      <c r="H209" s="38">
        <v>0</v>
      </c>
      <c r="I209" s="98"/>
      <c r="J209" s="98"/>
      <c r="K209" s="98"/>
      <c r="L209" s="98"/>
      <c r="M209" s="99"/>
      <c r="N209" s="98"/>
    </row>
    <row r="210" spans="1:14" s="44" customFormat="1">
      <c r="A210" s="116"/>
      <c r="B210" s="86"/>
      <c r="C210" s="86"/>
      <c r="D210" s="110" t="s">
        <v>20</v>
      </c>
      <c r="E210" s="113"/>
      <c r="F210" s="38">
        <v>242000</v>
      </c>
      <c r="G210" s="38">
        <v>0</v>
      </c>
      <c r="H210" s="38">
        <v>0</v>
      </c>
      <c r="I210" s="94"/>
      <c r="J210" s="94"/>
      <c r="K210" s="94"/>
      <c r="L210" s="94"/>
      <c r="M210" s="96"/>
      <c r="N210" s="94"/>
    </row>
    <row r="211" spans="1:14" s="44" customFormat="1" ht="101.25" customHeight="1">
      <c r="A211" s="109" t="s">
        <v>13</v>
      </c>
      <c r="B211" s="110" t="s">
        <v>118</v>
      </c>
      <c r="C211" s="84" t="s">
        <v>244</v>
      </c>
      <c r="D211" s="48" t="s">
        <v>240</v>
      </c>
      <c r="E211" s="39" t="s">
        <v>245</v>
      </c>
      <c r="F211" s="38">
        <f>F212</f>
        <v>188000</v>
      </c>
      <c r="G211" s="38">
        <f t="shared" ref="G211:H211" si="19">G212</f>
        <v>0</v>
      </c>
      <c r="H211" s="38">
        <f t="shared" si="19"/>
        <v>0</v>
      </c>
      <c r="I211" s="93" t="s">
        <v>268</v>
      </c>
      <c r="J211" s="93">
        <v>0</v>
      </c>
      <c r="K211" s="93">
        <v>2</v>
      </c>
      <c r="L211" s="93">
        <v>0</v>
      </c>
      <c r="M211" s="95">
        <v>0</v>
      </c>
      <c r="N211" s="93" t="s">
        <v>18</v>
      </c>
    </row>
    <row r="212" spans="1:14" s="44" customFormat="1">
      <c r="A212" s="109"/>
      <c r="B212" s="110"/>
      <c r="C212" s="86"/>
      <c r="D212" s="110" t="s">
        <v>20</v>
      </c>
      <c r="E212" s="113"/>
      <c r="F212" s="38">
        <v>188000</v>
      </c>
      <c r="G212" s="38">
        <v>0</v>
      </c>
      <c r="H212" s="38">
        <v>0</v>
      </c>
      <c r="I212" s="94"/>
      <c r="J212" s="94"/>
      <c r="K212" s="94"/>
      <c r="L212" s="94"/>
      <c r="M212" s="96"/>
      <c r="N212" s="94"/>
    </row>
    <row r="213" spans="1:14" ht="125.25" customHeight="1">
      <c r="A213" s="109" t="s">
        <v>127</v>
      </c>
      <c r="B213" s="109" t="s">
        <v>128</v>
      </c>
      <c r="C213" s="109" t="s">
        <v>129</v>
      </c>
      <c r="D213" s="13" t="s">
        <v>130</v>
      </c>
      <c r="E213" s="13" t="s">
        <v>131</v>
      </c>
      <c r="F213" s="18">
        <f>SUM(F214)</f>
        <v>250000</v>
      </c>
      <c r="G213" s="18">
        <f>SUM(G214)</f>
        <v>250000</v>
      </c>
      <c r="H213" s="18">
        <f>SUM(H214)</f>
        <v>250000</v>
      </c>
      <c r="I213" s="101" t="s">
        <v>164</v>
      </c>
      <c r="J213" s="97">
        <v>15</v>
      </c>
      <c r="K213" s="97">
        <v>15</v>
      </c>
      <c r="L213" s="97">
        <v>15</v>
      </c>
      <c r="M213" s="97">
        <v>15</v>
      </c>
      <c r="N213" s="97" t="s">
        <v>132</v>
      </c>
    </row>
    <row r="214" spans="1:14" ht="16.5" customHeight="1">
      <c r="A214" s="109"/>
      <c r="B214" s="109"/>
      <c r="C214" s="109"/>
      <c r="D214" s="121" t="s">
        <v>12</v>
      </c>
      <c r="E214" s="121"/>
      <c r="F214" s="17">
        <v>250000</v>
      </c>
      <c r="G214" s="17">
        <v>250000</v>
      </c>
      <c r="H214" s="17">
        <v>250000</v>
      </c>
      <c r="I214" s="101"/>
      <c r="J214" s="97"/>
      <c r="K214" s="97"/>
      <c r="L214" s="97"/>
      <c r="M214" s="97"/>
      <c r="N214" s="97"/>
    </row>
    <row r="215" spans="1:14" ht="179.4">
      <c r="A215" s="109" t="s">
        <v>127</v>
      </c>
      <c r="B215" s="109" t="s">
        <v>128</v>
      </c>
      <c r="C215" s="109" t="s">
        <v>133</v>
      </c>
      <c r="D215" s="13" t="s">
        <v>134</v>
      </c>
      <c r="E215" s="13" t="s">
        <v>135</v>
      </c>
      <c r="F215" s="18">
        <f>SUM(F216)</f>
        <v>500000</v>
      </c>
      <c r="G215" s="18">
        <f>SUM(G216)</f>
        <v>500000</v>
      </c>
      <c r="H215" s="18">
        <f>SUM(H216)</f>
        <v>500000</v>
      </c>
      <c r="I215" s="101" t="s">
        <v>164</v>
      </c>
      <c r="J215" s="97">
        <v>1</v>
      </c>
      <c r="K215" s="97">
        <v>1</v>
      </c>
      <c r="L215" s="97">
        <v>1</v>
      </c>
      <c r="M215" s="97">
        <v>1</v>
      </c>
      <c r="N215" s="97" t="s">
        <v>132</v>
      </c>
    </row>
    <row r="216" spans="1:14">
      <c r="A216" s="109"/>
      <c r="B216" s="109"/>
      <c r="C216" s="109"/>
      <c r="D216" s="121" t="s">
        <v>12</v>
      </c>
      <c r="E216" s="121"/>
      <c r="F216" s="17">
        <v>500000</v>
      </c>
      <c r="G216" s="17">
        <v>500000</v>
      </c>
      <c r="H216" s="17">
        <v>500000</v>
      </c>
      <c r="I216" s="101"/>
      <c r="J216" s="97"/>
      <c r="K216" s="97"/>
      <c r="L216" s="97"/>
      <c r="M216" s="97"/>
      <c r="N216" s="97"/>
    </row>
    <row r="217" spans="1:14" ht="151.80000000000001">
      <c r="A217" s="109" t="s">
        <v>136</v>
      </c>
      <c r="B217" s="109" t="s">
        <v>137</v>
      </c>
      <c r="C217" s="109" t="s">
        <v>138</v>
      </c>
      <c r="D217" s="64" t="s">
        <v>62</v>
      </c>
      <c r="E217" s="64" t="s">
        <v>139</v>
      </c>
      <c r="F217" s="68">
        <v>590000</v>
      </c>
      <c r="G217" s="68">
        <f>SUM(G218)</f>
        <v>590000</v>
      </c>
      <c r="H217" s="68">
        <f>SUM(H218)</f>
        <v>590000</v>
      </c>
      <c r="I217" s="101" t="s">
        <v>165</v>
      </c>
      <c r="J217" s="97">
        <v>2</v>
      </c>
      <c r="K217" s="97">
        <v>1</v>
      </c>
      <c r="L217" s="97">
        <v>1</v>
      </c>
      <c r="M217" s="97">
        <v>1</v>
      </c>
      <c r="N217" s="97" t="s">
        <v>166</v>
      </c>
    </row>
    <row r="218" spans="1:14" ht="33.75" customHeight="1">
      <c r="A218" s="109"/>
      <c r="B218" s="109"/>
      <c r="C218" s="109"/>
      <c r="D218" s="121" t="s">
        <v>203</v>
      </c>
      <c r="E218" s="121"/>
      <c r="F218" s="67">
        <v>590000</v>
      </c>
      <c r="G218" s="67">
        <v>590000</v>
      </c>
      <c r="H218" s="67">
        <v>590000</v>
      </c>
      <c r="I218" s="101"/>
      <c r="J218" s="97"/>
      <c r="K218" s="97"/>
      <c r="L218" s="97"/>
      <c r="M218" s="97"/>
      <c r="N218" s="97"/>
    </row>
  </sheetData>
  <mergeCells count="945">
    <mergeCell ref="N114:N116"/>
    <mergeCell ref="I160:I161"/>
    <mergeCell ref="J160:J161"/>
    <mergeCell ref="K160:K161"/>
    <mergeCell ref="L160:L161"/>
    <mergeCell ref="M160:M161"/>
    <mergeCell ref="N160:N161"/>
    <mergeCell ref="I162:I164"/>
    <mergeCell ref="J162:J164"/>
    <mergeCell ref="K162:K164"/>
    <mergeCell ref="L162:L164"/>
    <mergeCell ref="M162:M164"/>
    <mergeCell ref="N162:N164"/>
    <mergeCell ref="I119:I120"/>
    <mergeCell ref="J119:J120"/>
    <mergeCell ref="K119:K120"/>
    <mergeCell ref="L119:L120"/>
    <mergeCell ref="M119:M120"/>
    <mergeCell ref="I121:I122"/>
    <mergeCell ref="J121:J122"/>
    <mergeCell ref="K121:K122"/>
    <mergeCell ref="L121:L122"/>
    <mergeCell ref="M121:M122"/>
    <mergeCell ref="J117:J118"/>
    <mergeCell ref="I48:I49"/>
    <mergeCell ref="J48:J49"/>
    <mergeCell ref="K48:K49"/>
    <mergeCell ref="L48:L49"/>
    <mergeCell ref="M48:M49"/>
    <mergeCell ref="L58:L59"/>
    <mergeCell ref="M58:M59"/>
    <mergeCell ref="J114:J116"/>
    <mergeCell ref="K114:K116"/>
    <mergeCell ref="L114:L116"/>
    <mergeCell ref="M114:M116"/>
    <mergeCell ref="M62:M66"/>
    <mergeCell ref="K50:K51"/>
    <mergeCell ref="I108:I109"/>
    <mergeCell ref="J108:J109"/>
    <mergeCell ref="K108:K109"/>
    <mergeCell ref="L108:L109"/>
    <mergeCell ref="M108:M109"/>
    <mergeCell ref="K117:K118"/>
    <mergeCell ref="L117:L118"/>
    <mergeCell ref="M117:M118"/>
    <mergeCell ref="K87:K88"/>
    <mergeCell ref="L87:L88"/>
    <mergeCell ref="I79:I80"/>
    <mergeCell ref="J79:J80"/>
    <mergeCell ref="I69:I72"/>
    <mergeCell ref="I83:I84"/>
    <mergeCell ref="J83:J84"/>
    <mergeCell ref="K96:K97"/>
    <mergeCell ref="I87:I88"/>
    <mergeCell ref="J87:J88"/>
    <mergeCell ref="I85:I86"/>
    <mergeCell ref="I91:I92"/>
    <mergeCell ref="L112:L113"/>
    <mergeCell ref="M112:M113"/>
    <mergeCell ref="K79:K80"/>
    <mergeCell ref="L79:L80"/>
    <mergeCell ref="K83:K84"/>
    <mergeCell ref="L83:L84"/>
    <mergeCell ref="M83:M84"/>
    <mergeCell ref="L81:L82"/>
    <mergeCell ref="M81:M82"/>
    <mergeCell ref="N108:N109"/>
    <mergeCell ref="I96:I97"/>
    <mergeCell ref="J96:J97"/>
    <mergeCell ref="M96:M97"/>
    <mergeCell ref="L96:L97"/>
    <mergeCell ref="N106:N107"/>
    <mergeCell ref="I101:I102"/>
    <mergeCell ref="K101:K102"/>
    <mergeCell ref="L101:L102"/>
    <mergeCell ref="M101:M102"/>
    <mergeCell ref="G98:G99"/>
    <mergeCell ref="H98:H99"/>
    <mergeCell ref="D100:E100"/>
    <mergeCell ref="D102:E102"/>
    <mergeCell ref="J110:J111"/>
    <mergeCell ref="K110:K111"/>
    <mergeCell ref="L110:L111"/>
    <mergeCell ref="M110:M111"/>
    <mergeCell ref="I110:I111"/>
    <mergeCell ref="D111:E111"/>
    <mergeCell ref="D101:E101"/>
    <mergeCell ref="A1:N1"/>
    <mergeCell ref="J69:J72"/>
    <mergeCell ref="K69:K72"/>
    <mergeCell ref="L69:L72"/>
    <mergeCell ref="M69:M72"/>
    <mergeCell ref="A187:A189"/>
    <mergeCell ref="B187:B189"/>
    <mergeCell ref="C187:C189"/>
    <mergeCell ref="I187:I189"/>
    <mergeCell ref="J187:J189"/>
    <mergeCell ref="N183:N186"/>
    <mergeCell ref="D186:E186"/>
    <mergeCell ref="D183:D184"/>
    <mergeCell ref="E183:E184"/>
    <mergeCell ref="F183:F184"/>
    <mergeCell ref="G183:G184"/>
    <mergeCell ref="H183:H184"/>
    <mergeCell ref="I184:I186"/>
    <mergeCell ref="K187:K189"/>
    <mergeCell ref="L187:L189"/>
    <mergeCell ref="A108:A109"/>
    <mergeCell ref="D51:E51"/>
    <mergeCell ref="I50:I51"/>
    <mergeCell ref="N98:N102"/>
    <mergeCell ref="D189:E189"/>
    <mergeCell ref="D188:E188"/>
    <mergeCell ref="N190:N191"/>
    <mergeCell ref="D191:E191"/>
    <mergeCell ref="N194:N195"/>
    <mergeCell ref="D195:E195"/>
    <mergeCell ref="A192:A193"/>
    <mergeCell ref="B192:B193"/>
    <mergeCell ref="C192:C193"/>
    <mergeCell ref="I192:I193"/>
    <mergeCell ref="J192:J193"/>
    <mergeCell ref="K192:K193"/>
    <mergeCell ref="L192:L193"/>
    <mergeCell ref="M192:M193"/>
    <mergeCell ref="N192:N193"/>
    <mergeCell ref="D193:E193"/>
    <mergeCell ref="A194:A195"/>
    <mergeCell ref="B194:B195"/>
    <mergeCell ref="C194:C195"/>
    <mergeCell ref="A190:A191"/>
    <mergeCell ref="B190:B191"/>
    <mergeCell ref="I190:I191"/>
    <mergeCell ref="M190:M191"/>
    <mergeCell ref="J190:J191"/>
    <mergeCell ref="B172:B174"/>
    <mergeCell ref="C172:C174"/>
    <mergeCell ref="J181:J182"/>
    <mergeCell ref="L170:L171"/>
    <mergeCell ref="B175:B177"/>
    <mergeCell ref="A175:A177"/>
    <mergeCell ref="A178:A182"/>
    <mergeCell ref="I181:I182"/>
    <mergeCell ref="N170:N171"/>
    <mergeCell ref="F175:F176"/>
    <mergeCell ref="G175:G176"/>
    <mergeCell ref="H175:H176"/>
    <mergeCell ref="D174:E174"/>
    <mergeCell ref="D173:E173"/>
    <mergeCell ref="K175:K177"/>
    <mergeCell ref="L175:L177"/>
    <mergeCell ref="M181:M182"/>
    <mergeCell ref="L181:L182"/>
    <mergeCell ref="C156:C159"/>
    <mergeCell ref="D156:D157"/>
    <mergeCell ref="E156:E157"/>
    <mergeCell ref="F156:F157"/>
    <mergeCell ref="G156:G157"/>
    <mergeCell ref="H156:H157"/>
    <mergeCell ref="I173:I174"/>
    <mergeCell ref="C170:C171"/>
    <mergeCell ref="I170:I171"/>
    <mergeCell ref="J170:J171"/>
    <mergeCell ref="K170:K171"/>
    <mergeCell ref="I166:I169"/>
    <mergeCell ref="J166:J169"/>
    <mergeCell ref="K166:K169"/>
    <mergeCell ref="D168:E168"/>
    <mergeCell ref="C133:C134"/>
    <mergeCell ref="I133:I134"/>
    <mergeCell ref="J133:J134"/>
    <mergeCell ref="K133:K134"/>
    <mergeCell ref="L133:L134"/>
    <mergeCell ref="M133:M134"/>
    <mergeCell ref="N133:N134"/>
    <mergeCell ref="D134:E134"/>
    <mergeCell ref="N123:N124"/>
    <mergeCell ref="D124:E124"/>
    <mergeCell ref="N129:N130"/>
    <mergeCell ref="I131:I132"/>
    <mergeCell ref="N131:N132"/>
    <mergeCell ref="J123:J124"/>
    <mergeCell ref="K123:K124"/>
    <mergeCell ref="L123:L124"/>
    <mergeCell ref="M123:M124"/>
    <mergeCell ref="J131:J132"/>
    <mergeCell ref="K131:K132"/>
    <mergeCell ref="L131:L132"/>
    <mergeCell ref="M131:M132"/>
    <mergeCell ref="L129:L130"/>
    <mergeCell ref="M129:M130"/>
    <mergeCell ref="N125:N126"/>
    <mergeCell ref="N52:N53"/>
    <mergeCell ref="D53:E53"/>
    <mergeCell ref="K46:K47"/>
    <mergeCell ref="A48:A49"/>
    <mergeCell ref="B48:B49"/>
    <mergeCell ref="C48:C49"/>
    <mergeCell ref="D49:E49"/>
    <mergeCell ref="N48:N49"/>
    <mergeCell ref="N50:N51"/>
    <mergeCell ref="A50:A51"/>
    <mergeCell ref="B50:B51"/>
    <mergeCell ref="J50:J51"/>
    <mergeCell ref="L50:L51"/>
    <mergeCell ref="M50:M51"/>
    <mergeCell ref="D47:E47"/>
    <mergeCell ref="A52:A53"/>
    <mergeCell ref="B52:B53"/>
    <mergeCell ref="C52:C53"/>
    <mergeCell ref="I52:I53"/>
    <mergeCell ref="L46:L47"/>
    <mergeCell ref="M46:M47"/>
    <mergeCell ref="K52:K53"/>
    <mergeCell ref="L52:L53"/>
    <mergeCell ref="M52:M53"/>
    <mergeCell ref="L213:L214"/>
    <mergeCell ref="M213:M214"/>
    <mergeCell ref="K181:K182"/>
    <mergeCell ref="J184:J186"/>
    <mergeCell ref="K184:K186"/>
    <mergeCell ref="L184:L186"/>
    <mergeCell ref="M184:M186"/>
    <mergeCell ref="M187:M189"/>
    <mergeCell ref="J152:J155"/>
    <mergeCell ref="K152:K155"/>
    <mergeCell ref="L152:L155"/>
    <mergeCell ref="M152:M155"/>
    <mergeCell ref="J173:J174"/>
    <mergeCell ref="K173:K174"/>
    <mergeCell ref="L173:L174"/>
    <mergeCell ref="M173:M174"/>
    <mergeCell ref="M170:M171"/>
    <mergeCell ref="M175:M177"/>
    <mergeCell ref="K190:K191"/>
    <mergeCell ref="L190:L191"/>
    <mergeCell ref="J156:J159"/>
    <mergeCell ref="K156:K159"/>
    <mergeCell ref="L156:L159"/>
    <mergeCell ref="M156:M159"/>
    <mergeCell ref="N135:N138"/>
    <mergeCell ref="F139:F140"/>
    <mergeCell ref="G139:G140"/>
    <mergeCell ref="N139:N141"/>
    <mergeCell ref="H139:H140"/>
    <mergeCell ref="D142:D143"/>
    <mergeCell ref="E142:E143"/>
    <mergeCell ref="F142:F143"/>
    <mergeCell ref="G142:G143"/>
    <mergeCell ref="H142:H143"/>
    <mergeCell ref="F165:F167"/>
    <mergeCell ref="G165:G167"/>
    <mergeCell ref="H165:H167"/>
    <mergeCell ref="D151:E151"/>
    <mergeCell ref="D152:D153"/>
    <mergeCell ref="D148:E148"/>
    <mergeCell ref="L135:L138"/>
    <mergeCell ref="M135:M138"/>
    <mergeCell ref="E152:E153"/>
    <mergeCell ref="F152:F153"/>
    <mergeCell ref="G152:G153"/>
    <mergeCell ref="H152:H153"/>
    <mergeCell ref="D154:E154"/>
    <mergeCell ref="D155:E155"/>
    <mergeCell ref="I152:I155"/>
    <mergeCell ref="D144:E144"/>
    <mergeCell ref="M149:M151"/>
    <mergeCell ref="D149:D150"/>
    <mergeCell ref="E149:E150"/>
    <mergeCell ref="F149:F150"/>
    <mergeCell ref="G149:G150"/>
    <mergeCell ref="H149:H150"/>
    <mergeCell ref="N69:N72"/>
    <mergeCell ref="D69:D70"/>
    <mergeCell ref="E69:E70"/>
    <mergeCell ref="F69:F70"/>
    <mergeCell ref="G69:G70"/>
    <mergeCell ref="H69:H70"/>
    <mergeCell ref="N89:N90"/>
    <mergeCell ref="I89:I90"/>
    <mergeCell ref="J89:J90"/>
    <mergeCell ref="K89:K90"/>
    <mergeCell ref="L89:L90"/>
    <mergeCell ref="M89:M90"/>
    <mergeCell ref="N87:N88"/>
    <mergeCell ref="M87:M88"/>
    <mergeCell ref="N79:N80"/>
    <mergeCell ref="N81:N86"/>
    <mergeCell ref="M79:M80"/>
    <mergeCell ref="E81:E85"/>
    <mergeCell ref="F81:F85"/>
    <mergeCell ref="G81:G85"/>
    <mergeCell ref="H81:H85"/>
    <mergeCell ref="I81:I82"/>
    <mergeCell ref="J81:J82"/>
    <mergeCell ref="K81:K82"/>
    <mergeCell ref="M35:M36"/>
    <mergeCell ref="A37:A38"/>
    <mergeCell ref="B37:B38"/>
    <mergeCell ref="C37:C38"/>
    <mergeCell ref="J37:J38"/>
    <mergeCell ref="K37:K38"/>
    <mergeCell ref="L37:L38"/>
    <mergeCell ref="D33:E33"/>
    <mergeCell ref="L32:L34"/>
    <mergeCell ref="C32:C34"/>
    <mergeCell ref="J35:J36"/>
    <mergeCell ref="K35:K36"/>
    <mergeCell ref="L35:L36"/>
    <mergeCell ref="M17:M18"/>
    <mergeCell ref="I19:I20"/>
    <mergeCell ref="J19:J20"/>
    <mergeCell ref="K19:K20"/>
    <mergeCell ref="L19:L20"/>
    <mergeCell ref="M19:M20"/>
    <mergeCell ref="M32:M34"/>
    <mergeCell ref="M22:M26"/>
    <mergeCell ref="B27:B29"/>
    <mergeCell ref="G27:G28"/>
    <mergeCell ref="H27:H28"/>
    <mergeCell ref="I28:I29"/>
    <mergeCell ref="J28:J29"/>
    <mergeCell ref="K28:K29"/>
    <mergeCell ref="L28:L29"/>
    <mergeCell ref="M28:M29"/>
    <mergeCell ref="G21:G22"/>
    <mergeCell ref="H21:H22"/>
    <mergeCell ref="I22:I26"/>
    <mergeCell ref="J22:J26"/>
    <mergeCell ref="K22:K26"/>
    <mergeCell ref="L22:L26"/>
    <mergeCell ref="D23:E23"/>
    <mergeCell ref="D24:E24"/>
    <mergeCell ref="A15:A16"/>
    <mergeCell ref="A91:A92"/>
    <mergeCell ref="B73:B74"/>
    <mergeCell ref="B135:B138"/>
    <mergeCell ref="B139:B141"/>
    <mergeCell ref="B75:B78"/>
    <mergeCell ref="A96:A97"/>
    <mergeCell ref="B96:B97"/>
    <mergeCell ref="A103:A105"/>
    <mergeCell ref="A106:A107"/>
    <mergeCell ref="A73:A74"/>
    <mergeCell ref="B79:B80"/>
    <mergeCell ref="A79:A80"/>
    <mergeCell ref="A139:A141"/>
    <mergeCell ref="A135:A138"/>
    <mergeCell ref="B110:B111"/>
    <mergeCell ref="A32:A34"/>
    <mergeCell ref="A56:A57"/>
    <mergeCell ref="B69:B72"/>
    <mergeCell ref="B129:B130"/>
    <mergeCell ref="B131:B132"/>
    <mergeCell ref="A131:A132"/>
    <mergeCell ref="B133:B134"/>
    <mergeCell ref="A110:A111"/>
    <mergeCell ref="A27:A29"/>
    <mergeCell ref="C27:C29"/>
    <mergeCell ref="A19:A20"/>
    <mergeCell ref="C19:C20"/>
    <mergeCell ref="A156:A159"/>
    <mergeCell ref="B156:B159"/>
    <mergeCell ref="B39:B43"/>
    <mergeCell ref="A39:A43"/>
    <mergeCell ref="B54:B55"/>
    <mergeCell ref="B56:B57"/>
    <mergeCell ref="B60:B61"/>
    <mergeCell ref="B62:B66"/>
    <mergeCell ref="C146:C148"/>
    <mergeCell ref="B146:B148"/>
    <mergeCell ref="C135:C138"/>
    <mergeCell ref="A149:A151"/>
    <mergeCell ref="B149:B151"/>
    <mergeCell ref="C149:C151"/>
    <mergeCell ref="C50:C51"/>
    <mergeCell ref="C110:C111"/>
    <mergeCell ref="B112:B113"/>
    <mergeCell ref="C73:C74"/>
    <mergeCell ref="A69:A72"/>
    <mergeCell ref="A146:A148"/>
    <mergeCell ref="C15:C16"/>
    <mergeCell ref="B17:B18"/>
    <mergeCell ref="B21:B26"/>
    <mergeCell ref="B30:B31"/>
    <mergeCell ref="B32:B34"/>
    <mergeCell ref="B19:B20"/>
    <mergeCell ref="C62:C66"/>
    <mergeCell ref="C44:C45"/>
    <mergeCell ref="D25:E25"/>
    <mergeCell ref="D26:E26"/>
    <mergeCell ref="D27:D28"/>
    <mergeCell ref="E27:E28"/>
    <mergeCell ref="D45:E45"/>
    <mergeCell ref="C56:C57"/>
    <mergeCell ref="B58:B59"/>
    <mergeCell ref="C58:C59"/>
    <mergeCell ref="D59:E59"/>
    <mergeCell ref="N217:N218"/>
    <mergeCell ref="D218:E218"/>
    <mergeCell ref="I215:I216"/>
    <mergeCell ref="J215:J216"/>
    <mergeCell ref="N215:N216"/>
    <mergeCell ref="I135:I138"/>
    <mergeCell ref="J135:J138"/>
    <mergeCell ref="K135:K138"/>
    <mergeCell ref="K103:K105"/>
    <mergeCell ref="I129:I130"/>
    <mergeCell ref="J129:J130"/>
    <mergeCell ref="K129:K130"/>
    <mergeCell ref="I123:I124"/>
    <mergeCell ref="D137:E137"/>
    <mergeCell ref="D136:E136"/>
    <mergeCell ref="D141:E141"/>
    <mergeCell ref="I139:I141"/>
    <mergeCell ref="J139:J141"/>
    <mergeCell ref="J143:J145"/>
    <mergeCell ref="K143:K145"/>
    <mergeCell ref="L143:L145"/>
    <mergeCell ref="M143:M145"/>
    <mergeCell ref="N142:N145"/>
    <mergeCell ref="D145:E145"/>
    <mergeCell ref="B215:B216"/>
    <mergeCell ref="B217:B218"/>
    <mergeCell ref="K215:K216"/>
    <mergeCell ref="L215:L216"/>
    <mergeCell ref="M215:M216"/>
    <mergeCell ref="I217:I218"/>
    <mergeCell ref="J217:J218"/>
    <mergeCell ref="K217:K218"/>
    <mergeCell ref="L217:L218"/>
    <mergeCell ref="M217:M218"/>
    <mergeCell ref="C215:C216"/>
    <mergeCell ref="D216:E216"/>
    <mergeCell ref="C69:C72"/>
    <mergeCell ref="D71:E71"/>
    <mergeCell ref="D72:E72"/>
    <mergeCell ref="A217:A218"/>
    <mergeCell ref="C217:C218"/>
    <mergeCell ref="A215:A216"/>
    <mergeCell ref="D138:E138"/>
    <mergeCell ref="A129:A130"/>
    <mergeCell ref="C129:C130"/>
    <mergeCell ref="A112:A113"/>
    <mergeCell ref="C112:C113"/>
    <mergeCell ref="B106:B107"/>
    <mergeCell ref="C106:C107"/>
    <mergeCell ref="B103:B105"/>
    <mergeCell ref="C103:C105"/>
    <mergeCell ref="D104:E104"/>
    <mergeCell ref="D105:E105"/>
    <mergeCell ref="A123:A124"/>
    <mergeCell ref="B123:B124"/>
    <mergeCell ref="C123:C124"/>
    <mergeCell ref="D177:E177"/>
    <mergeCell ref="A89:A90"/>
    <mergeCell ref="C89:C90"/>
    <mergeCell ref="D90:E90"/>
    <mergeCell ref="A117:A118"/>
    <mergeCell ref="B117:B118"/>
    <mergeCell ref="C117:C118"/>
    <mergeCell ref="C96:C97"/>
    <mergeCell ref="K106:K107"/>
    <mergeCell ref="I94:I95"/>
    <mergeCell ref="J94:J95"/>
    <mergeCell ref="K94:K95"/>
    <mergeCell ref="I103:I105"/>
    <mergeCell ref="D97:E97"/>
    <mergeCell ref="D113:E113"/>
    <mergeCell ref="I112:I113"/>
    <mergeCell ref="J112:J113"/>
    <mergeCell ref="K112:K113"/>
    <mergeCell ref="D118:E118"/>
    <mergeCell ref="I106:I107"/>
    <mergeCell ref="J106:J107"/>
    <mergeCell ref="A98:A102"/>
    <mergeCell ref="B98:B102"/>
    <mergeCell ref="D107:E107"/>
    <mergeCell ref="A93:A95"/>
    <mergeCell ref="D98:D99"/>
    <mergeCell ref="E98:E99"/>
    <mergeCell ref="F98:F99"/>
    <mergeCell ref="A213:A214"/>
    <mergeCell ref="C213:C214"/>
    <mergeCell ref="N213:N214"/>
    <mergeCell ref="D214:E214"/>
    <mergeCell ref="B213:B214"/>
    <mergeCell ref="C175:C177"/>
    <mergeCell ref="A198:A200"/>
    <mergeCell ref="B198:B200"/>
    <mergeCell ref="N175:N177"/>
    <mergeCell ref="I213:I214"/>
    <mergeCell ref="J213:J214"/>
    <mergeCell ref="K213:K214"/>
    <mergeCell ref="D185:E185"/>
    <mergeCell ref="A196:A197"/>
    <mergeCell ref="B196:B197"/>
    <mergeCell ref="C196:C197"/>
    <mergeCell ref="D197:E197"/>
    <mergeCell ref="D182:E182"/>
    <mergeCell ref="C190:C191"/>
    <mergeCell ref="C198:C200"/>
    <mergeCell ref="D200:E200"/>
    <mergeCell ref="D199:E199"/>
    <mergeCell ref="I175:I177"/>
    <mergeCell ref="J175:J177"/>
    <mergeCell ref="C79:C80"/>
    <mergeCell ref="D80:E80"/>
    <mergeCell ref="A81:A86"/>
    <mergeCell ref="C81:C86"/>
    <mergeCell ref="A75:A78"/>
    <mergeCell ref="B81:B86"/>
    <mergeCell ref="B87:B88"/>
    <mergeCell ref="B89:B90"/>
    <mergeCell ref="B91:B92"/>
    <mergeCell ref="D92:E92"/>
    <mergeCell ref="C91:C92"/>
    <mergeCell ref="D86:E86"/>
    <mergeCell ref="A87:A88"/>
    <mergeCell ref="C87:C88"/>
    <mergeCell ref="D88:E88"/>
    <mergeCell ref="C75:C78"/>
    <mergeCell ref="D81:D85"/>
    <mergeCell ref="A127:A128"/>
    <mergeCell ref="C127:C128"/>
    <mergeCell ref="N127:N128"/>
    <mergeCell ref="D128:E128"/>
    <mergeCell ref="B127:B128"/>
    <mergeCell ref="B125:B126"/>
    <mergeCell ref="I125:I126"/>
    <mergeCell ref="J125:J126"/>
    <mergeCell ref="K125:K126"/>
    <mergeCell ref="L125:L126"/>
    <mergeCell ref="M125:M126"/>
    <mergeCell ref="I127:I128"/>
    <mergeCell ref="J127:J128"/>
    <mergeCell ref="K127:K128"/>
    <mergeCell ref="L127:L128"/>
    <mergeCell ref="M127:M128"/>
    <mergeCell ref="A125:A126"/>
    <mergeCell ref="C125:C126"/>
    <mergeCell ref="D126:E126"/>
    <mergeCell ref="N110:N111"/>
    <mergeCell ref="L106:L107"/>
    <mergeCell ref="M106:M107"/>
    <mergeCell ref="J85:J86"/>
    <mergeCell ref="K85:K86"/>
    <mergeCell ref="L85:L86"/>
    <mergeCell ref="M85:M86"/>
    <mergeCell ref="N94:N95"/>
    <mergeCell ref="M103:M105"/>
    <mergeCell ref="J101:J102"/>
    <mergeCell ref="J91:J92"/>
    <mergeCell ref="K91:K92"/>
    <mergeCell ref="L91:L92"/>
    <mergeCell ref="J98:J100"/>
    <mergeCell ref="K98:K100"/>
    <mergeCell ref="L98:L100"/>
    <mergeCell ref="M91:M92"/>
    <mergeCell ref="L94:L95"/>
    <mergeCell ref="M94:M95"/>
    <mergeCell ref="M98:M100"/>
    <mergeCell ref="N91:N92"/>
    <mergeCell ref="N103:N105"/>
    <mergeCell ref="N96:N97"/>
    <mergeCell ref="L103:L105"/>
    <mergeCell ref="N73:N74"/>
    <mergeCell ref="D74:E74"/>
    <mergeCell ref="D76:E76"/>
    <mergeCell ref="I73:I74"/>
    <mergeCell ref="J73:J74"/>
    <mergeCell ref="K73:K74"/>
    <mergeCell ref="L73:L74"/>
    <mergeCell ref="M73:M74"/>
    <mergeCell ref="N75:N78"/>
    <mergeCell ref="D77:E77"/>
    <mergeCell ref="D78:E78"/>
    <mergeCell ref="I75:I78"/>
    <mergeCell ref="J75:J78"/>
    <mergeCell ref="K75:K78"/>
    <mergeCell ref="L75:L78"/>
    <mergeCell ref="M75:M78"/>
    <mergeCell ref="C67:C68"/>
    <mergeCell ref="D68:E68"/>
    <mergeCell ref="B67:B68"/>
    <mergeCell ref="A67:A68"/>
    <mergeCell ref="N67:N68"/>
    <mergeCell ref="N62:N66"/>
    <mergeCell ref="D64:E64"/>
    <mergeCell ref="D65:E65"/>
    <mergeCell ref="D66:E66"/>
    <mergeCell ref="D62:D63"/>
    <mergeCell ref="E62:E63"/>
    <mergeCell ref="F62:F63"/>
    <mergeCell ref="G62:G63"/>
    <mergeCell ref="H62:H63"/>
    <mergeCell ref="I67:I68"/>
    <mergeCell ref="J67:J68"/>
    <mergeCell ref="K67:K68"/>
    <mergeCell ref="L67:L68"/>
    <mergeCell ref="M67:M68"/>
    <mergeCell ref="I62:I66"/>
    <mergeCell ref="J62:J66"/>
    <mergeCell ref="K62:K66"/>
    <mergeCell ref="A62:A66"/>
    <mergeCell ref="L62:L66"/>
    <mergeCell ref="N56:N57"/>
    <mergeCell ref="D57:E57"/>
    <mergeCell ref="A60:A61"/>
    <mergeCell ref="C60:C61"/>
    <mergeCell ref="N60:N61"/>
    <mergeCell ref="D61:E61"/>
    <mergeCell ref="I60:I61"/>
    <mergeCell ref="I56:I57"/>
    <mergeCell ref="J56:J57"/>
    <mergeCell ref="K56:K57"/>
    <mergeCell ref="L56:L57"/>
    <mergeCell ref="M56:M57"/>
    <mergeCell ref="J60:J61"/>
    <mergeCell ref="K60:K61"/>
    <mergeCell ref="L60:L61"/>
    <mergeCell ref="M60:M61"/>
    <mergeCell ref="N58:N59"/>
    <mergeCell ref="A58:A59"/>
    <mergeCell ref="I58:I59"/>
    <mergeCell ref="J58:J59"/>
    <mergeCell ref="K58:K59"/>
    <mergeCell ref="A54:A55"/>
    <mergeCell ref="C54:C55"/>
    <mergeCell ref="N54:N55"/>
    <mergeCell ref="D55:E55"/>
    <mergeCell ref="B44:B45"/>
    <mergeCell ref="A44:A45"/>
    <mergeCell ref="N44:N45"/>
    <mergeCell ref="I44:I45"/>
    <mergeCell ref="J44:J45"/>
    <mergeCell ref="K44:K45"/>
    <mergeCell ref="L44:L45"/>
    <mergeCell ref="M44:M45"/>
    <mergeCell ref="I54:I55"/>
    <mergeCell ref="J54:J55"/>
    <mergeCell ref="K54:K55"/>
    <mergeCell ref="L54:L55"/>
    <mergeCell ref="M54:M55"/>
    <mergeCell ref="A46:A47"/>
    <mergeCell ref="B46:B47"/>
    <mergeCell ref="C46:C47"/>
    <mergeCell ref="I46:I47"/>
    <mergeCell ref="J46:J47"/>
    <mergeCell ref="N46:N47"/>
    <mergeCell ref="J52:J53"/>
    <mergeCell ref="N37:N38"/>
    <mergeCell ref="D38:E38"/>
    <mergeCell ref="C39:C43"/>
    <mergeCell ref="N39:N43"/>
    <mergeCell ref="D43:E43"/>
    <mergeCell ref="M37:M38"/>
    <mergeCell ref="I37:I38"/>
    <mergeCell ref="D39:D40"/>
    <mergeCell ref="E39:E40"/>
    <mergeCell ref="L40:L43"/>
    <mergeCell ref="M40:M43"/>
    <mergeCell ref="H39:H40"/>
    <mergeCell ref="I40:I43"/>
    <mergeCell ref="J40:J43"/>
    <mergeCell ref="K40:K43"/>
    <mergeCell ref="D41:E41"/>
    <mergeCell ref="G39:G40"/>
    <mergeCell ref="D42:E42"/>
    <mergeCell ref="F39:F40"/>
    <mergeCell ref="L17:L18"/>
    <mergeCell ref="N32:N34"/>
    <mergeCell ref="D34:E34"/>
    <mergeCell ref="N35:N36"/>
    <mergeCell ref="D36:E36"/>
    <mergeCell ref="A35:A36"/>
    <mergeCell ref="B35:B36"/>
    <mergeCell ref="C35:C36"/>
    <mergeCell ref="I35:I36"/>
    <mergeCell ref="F27:F28"/>
    <mergeCell ref="N27:N29"/>
    <mergeCell ref="D29:E29"/>
    <mergeCell ref="A30:A31"/>
    <mergeCell ref="C30:C31"/>
    <mergeCell ref="N30:N31"/>
    <mergeCell ref="D31:E31"/>
    <mergeCell ref="I30:I31"/>
    <mergeCell ref="J30:J31"/>
    <mergeCell ref="K30:K31"/>
    <mergeCell ref="L30:L31"/>
    <mergeCell ref="M30:M31"/>
    <mergeCell ref="I32:I34"/>
    <mergeCell ref="J32:J34"/>
    <mergeCell ref="K32:K34"/>
    <mergeCell ref="I8:I9"/>
    <mergeCell ref="N19:N20"/>
    <mergeCell ref="D20:E20"/>
    <mergeCell ref="A21:A26"/>
    <mergeCell ref="C21:C26"/>
    <mergeCell ref="D21:D22"/>
    <mergeCell ref="E21:E22"/>
    <mergeCell ref="F21:F22"/>
    <mergeCell ref="N21:N26"/>
    <mergeCell ref="D16:E16"/>
    <mergeCell ref="A17:A18"/>
    <mergeCell ref="C17:C18"/>
    <mergeCell ref="N17:N18"/>
    <mergeCell ref="D18:E18"/>
    <mergeCell ref="B15:B16"/>
    <mergeCell ref="I15:I16"/>
    <mergeCell ref="J15:J16"/>
    <mergeCell ref="K15:K16"/>
    <mergeCell ref="L15:L16"/>
    <mergeCell ref="M15:M16"/>
    <mergeCell ref="N15:N16"/>
    <mergeCell ref="I17:I18"/>
    <mergeCell ref="J17:J18"/>
    <mergeCell ref="K17:K18"/>
    <mergeCell ref="D12:E12"/>
    <mergeCell ref="A13:A14"/>
    <mergeCell ref="C13:C14"/>
    <mergeCell ref="N13:N14"/>
    <mergeCell ref="D14:E14"/>
    <mergeCell ref="I13:I14"/>
    <mergeCell ref="J13:J14"/>
    <mergeCell ref="K13:K14"/>
    <mergeCell ref="L13:L14"/>
    <mergeCell ref="M13:M14"/>
    <mergeCell ref="B13:B14"/>
    <mergeCell ref="A10:A12"/>
    <mergeCell ref="C10:C12"/>
    <mergeCell ref="D10:D11"/>
    <mergeCell ref="E10:E11"/>
    <mergeCell ref="F10:F11"/>
    <mergeCell ref="G10:G11"/>
    <mergeCell ref="A8:A9"/>
    <mergeCell ref="C8:C9"/>
    <mergeCell ref="N8:N9"/>
    <mergeCell ref="D9:E9"/>
    <mergeCell ref="L8:L9"/>
    <mergeCell ref="M8:M9"/>
    <mergeCell ref="B108:B109"/>
    <mergeCell ref="C108:C109"/>
    <mergeCell ref="D115:E115"/>
    <mergeCell ref="A114:A116"/>
    <mergeCell ref="B114:B116"/>
    <mergeCell ref="C114:C116"/>
    <mergeCell ref="D116:E116"/>
    <mergeCell ref="J8:J9"/>
    <mergeCell ref="K8:K9"/>
    <mergeCell ref="I10:I12"/>
    <mergeCell ref="J10:J12"/>
    <mergeCell ref="K10:K12"/>
    <mergeCell ref="L10:L12"/>
    <mergeCell ref="M10:M12"/>
    <mergeCell ref="B8:B9"/>
    <mergeCell ref="B10:B12"/>
    <mergeCell ref="H10:H11"/>
    <mergeCell ref="N10:N12"/>
    <mergeCell ref="K2:M2"/>
    <mergeCell ref="N2:N3"/>
    <mergeCell ref="A4:A7"/>
    <mergeCell ref="C4:C7"/>
    <mergeCell ref="N4:N7"/>
    <mergeCell ref="D5:E5"/>
    <mergeCell ref="D7:E7"/>
    <mergeCell ref="B2:B3"/>
    <mergeCell ref="A2:A3"/>
    <mergeCell ref="C2:C3"/>
    <mergeCell ref="E2:E3"/>
    <mergeCell ref="F2:F3"/>
    <mergeCell ref="G2:G3"/>
    <mergeCell ref="H2:H3"/>
    <mergeCell ref="I2:I3"/>
    <mergeCell ref="I4:I7"/>
    <mergeCell ref="J4:J7"/>
    <mergeCell ref="K4:K7"/>
    <mergeCell ref="L4:L7"/>
    <mergeCell ref="M4:M7"/>
    <mergeCell ref="B4:B7"/>
    <mergeCell ref="D6:E6"/>
    <mergeCell ref="A119:A120"/>
    <mergeCell ref="B119:B120"/>
    <mergeCell ref="C119:C120"/>
    <mergeCell ref="D120:E120"/>
    <mergeCell ref="A121:A122"/>
    <mergeCell ref="B121:B122"/>
    <mergeCell ref="C121:C122"/>
    <mergeCell ref="D122:E122"/>
    <mergeCell ref="A160:A161"/>
    <mergeCell ref="B160:B161"/>
    <mergeCell ref="C160:C161"/>
    <mergeCell ref="C139:C141"/>
    <mergeCell ref="D139:D140"/>
    <mergeCell ref="E139:E140"/>
    <mergeCell ref="A133:A134"/>
    <mergeCell ref="D130:E130"/>
    <mergeCell ref="C131:C132"/>
    <mergeCell ref="D132:E132"/>
    <mergeCell ref="A152:A155"/>
    <mergeCell ref="B152:B155"/>
    <mergeCell ref="C152:C155"/>
    <mergeCell ref="A142:A145"/>
    <mergeCell ref="B142:B145"/>
    <mergeCell ref="C142:C145"/>
    <mergeCell ref="A162:A164"/>
    <mergeCell ref="B162:B164"/>
    <mergeCell ref="D161:E161"/>
    <mergeCell ref="C162:C164"/>
    <mergeCell ref="D163:E163"/>
    <mergeCell ref="D164:E164"/>
    <mergeCell ref="A201:A203"/>
    <mergeCell ref="B201:B203"/>
    <mergeCell ref="C201:C203"/>
    <mergeCell ref="D202:E202"/>
    <mergeCell ref="D203:E203"/>
    <mergeCell ref="C165:C169"/>
    <mergeCell ref="B165:B169"/>
    <mergeCell ref="A165:A169"/>
    <mergeCell ref="D171:E171"/>
    <mergeCell ref="D175:D176"/>
    <mergeCell ref="E175:E176"/>
    <mergeCell ref="A183:A186"/>
    <mergeCell ref="B183:B186"/>
    <mergeCell ref="C183:C186"/>
    <mergeCell ref="A170:A171"/>
    <mergeCell ref="B170:B171"/>
    <mergeCell ref="A172:A174"/>
    <mergeCell ref="D169:E169"/>
    <mergeCell ref="A204:A205"/>
    <mergeCell ref="B204:B205"/>
    <mergeCell ref="C204:C205"/>
    <mergeCell ref="D205:E205"/>
    <mergeCell ref="A211:A212"/>
    <mergeCell ref="B211:B212"/>
    <mergeCell ref="C211:C212"/>
    <mergeCell ref="D212:E212"/>
    <mergeCell ref="A206:A207"/>
    <mergeCell ref="B206:B207"/>
    <mergeCell ref="C206:C207"/>
    <mergeCell ref="D207:E207"/>
    <mergeCell ref="A208:A210"/>
    <mergeCell ref="B208:B210"/>
    <mergeCell ref="C208:C210"/>
    <mergeCell ref="D210:E210"/>
    <mergeCell ref="D209:E209"/>
    <mergeCell ref="N117:N118"/>
    <mergeCell ref="N112:N113"/>
    <mergeCell ref="J103:J105"/>
    <mergeCell ref="I98:I100"/>
    <mergeCell ref="I114:I116"/>
    <mergeCell ref="I117:I118"/>
    <mergeCell ref="B178:B182"/>
    <mergeCell ref="C178:C182"/>
    <mergeCell ref="D178:D181"/>
    <mergeCell ref="E178:E181"/>
    <mergeCell ref="F178:F181"/>
    <mergeCell ref="G178:G181"/>
    <mergeCell ref="H178:H181"/>
    <mergeCell ref="N119:N120"/>
    <mergeCell ref="N121:N122"/>
    <mergeCell ref="I146:I148"/>
    <mergeCell ref="J146:J148"/>
    <mergeCell ref="K146:K148"/>
    <mergeCell ref="L146:L148"/>
    <mergeCell ref="M146:M148"/>
    <mergeCell ref="I149:I151"/>
    <mergeCell ref="J149:J151"/>
    <mergeCell ref="K149:K151"/>
    <mergeCell ref="L149:L151"/>
    <mergeCell ref="K196:K197"/>
    <mergeCell ref="L196:L197"/>
    <mergeCell ref="M196:M197"/>
    <mergeCell ref="N196:N197"/>
    <mergeCell ref="K139:K141"/>
    <mergeCell ref="L139:L141"/>
    <mergeCell ref="M139:M141"/>
    <mergeCell ref="I143:I145"/>
    <mergeCell ref="N146:N148"/>
    <mergeCell ref="L166:L169"/>
    <mergeCell ref="M166:M169"/>
    <mergeCell ref="N156:N159"/>
    <mergeCell ref="I156:I159"/>
    <mergeCell ref="N152:N155"/>
    <mergeCell ref="N149:N151"/>
    <mergeCell ref="N172:N174"/>
    <mergeCell ref="N178:N182"/>
    <mergeCell ref="N165:N169"/>
    <mergeCell ref="N187:N189"/>
    <mergeCell ref="K198:K200"/>
    <mergeCell ref="L198:L200"/>
    <mergeCell ref="M198:M200"/>
    <mergeCell ref="N198:N200"/>
    <mergeCell ref="I201:I203"/>
    <mergeCell ref="J201:J203"/>
    <mergeCell ref="K201:K203"/>
    <mergeCell ref="L201:L203"/>
    <mergeCell ref="M201:M203"/>
    <mergeCell ref="N201:N203"/>
    <mergeCell ref="K204:K205"/>
    <mergeCell ref="L204:L205"/>
    <mergeCell ref="M204:M205"/>
    <mergeCell ref="N204:N205"/>
    <mergeCell ref="I211:I212"/>
    <mergeCell ref="J211:J212"/>
    <mergeCell ref="K211:K212"/>
    <mergeCell ref="L211:L212"/>
    <mergeCell ref="M211:M212"/>
    <mergeCell ref="N211:N212"/>
    <mergeCell ref="I206:I207"/>
    <mergeCell ref="J206:J207"/>
    <mergeCell ref="K206:K207"/>
    <mergeCell ref="L206:L207"/>
    <mergeCell ref="M206:M207"/>
    <mergeCell ref="N206:N207"/>
    <mergeCell ref="I208:I210"/>
    <mergeCell ref="J208:J210"/>
    <mergeCell ref="K208:K210"/>
    <mergeCell ref="L208:L210"/>
    <mergeCell ref="M208:M210"/>
    <mergeCell ref="N208:N210"/>
    <mergeCell ref="B93:B95"/>
    <mergeCell ref="C93:C95"/>
    <mergeCell ref="D93:D94"/>
    <mergeCell ref="E93:E94"/>
    <mergeCell ref="F93:F94"/>
    <mergeCell ref="G93:G94"/>
    <mergeCell ref="H93:H94"/>
    <mergeCell ref="I204:I205"/>
    <mergeCell ref="J204:J205"/>
    <mergeCell ref="I198:I200"/>
    <mergeCell ref="J198:J200"/>
    <mergeCell ref="I196:I197"/>
    <mergeCell ref="J196:J197"/>
    <mergeCell ref="D95:E95"/>
    <mergeCell ref="C98:C102"/>
    <mergeCell ref="D146:D147"/>
    <mergeCell ref="E146:E147"/>
    <mergeCell ref="F146:F147"/>
    <mergeCell ref="D158:E158"/>
    <mergeCell ref="D159:E159"/>
    <mergeCell ref="G146:G147"/>
    <mergeCell ref="H146:H147"/>
    <mergeCell ref="D165:D167"/>
    <mergeCell ref="E165:E167"/>
  </mergeCells>
  <phoneticPr fontId="8" type="noConversion"/>
  <pageMargins left="0.23622047244094491" right="0.23622047244094491" top="0.35433070866141736" bottom="0.35433070866141736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2019-11-26T07:14:06Z</dcterms:modified>
</cp:coreProperties>
</file>