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L:\LO-RA\13. Projekti\3. Provedba\22. Ulazna vrata Gradskog muzeja\PROVEDBA\Nabava\"/>
    </mc:Choice>
  </mc:AlternateContent>
  <xr:revisionPtr revIDLastSave="0" documentId="13_ncr:1_{3AAAF1C2-9B5F-4F91-8FE2-EE8862D6DE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" l="1"/>
  <c r="F77" i="2" s="1"/>
  <c r="F70" i="2"/>
  <c r="F69" i="2"/>
  <c r="F60" i="2"/>
  <c r="F63" i="2"/>
  <c r="F44" i="2"/>
  <c r="F38" i="2"/>
  <c r="F39" i="2"/>
  <c r="F40" i="2"/>
  <c r="F37" i="2"/>
  <c r="F26" i="2"/>
  <c r="F29" i="2"/>
  <c r="F25" i="2"/>
  <c r="F24" i="2"/>
  <c r="F13" i="2"/>
  <c r="F14" i="2"/>
  <c r="F17" i="2"/>
  <c r="F18" i="2"/>
  <c r="F8" i="2"/>
  <c r="F10" i="2"/>
  <c r="F7" i="2"/>
  <c r="F71" i="2" l="1"/>
  <c r="F64" i="2"/>
  <c r="F45" i="2"/>
  <c r="F30" i="2"/>
  <c r="F19" i="2"/>
  <c r="F80" i="2" l="1"/>
  <c r="F81" i="2" s="1"/>
  <c r="F82" i="2" s="1"/>
</calcChain>
</file>

<file path=xl/sharedStrings.xml><?xml version="1.0" encoding="utf-8"?>
<sst xmlns="http://schemas.openxmlformats.org/spreadsheetml/2006/main" count="128" uniqueCount="73">
  <si>
    <t>Količina</t>
  </si>
  <si>
    <t>Jed.cijena</t>
  </si>
  <si>
    <t>Ukupno</t>
  </si>
  <si>
    <t>PDV 25%</t>
  </si>
  <si>
    <t>1. DEMONTAŽE I RUŠENJA</t>
  </si>
  <si>
    <t>R.br.</t>
  </si>
  <si>
    <t>Opis stavke</t>
  </si>
  <si>
    <t>Jed.mjere</t>
  </si>
  <si>
    <t>1.</t>
  </si>
  <si>
    <t>kom</t>
  </si>
  <si>
    <t>- bočna drvena stijena, ostakljena IZO staklom, dimenzija 159 x 289 cm.</t>
  </si>
  <si>
    <t>2.</t>
  </si>
  <si>
    <t>Djelomično razbijanje parapetog zida visine cca 69 cm, s ulične strane, u debljini cca 15 cm.</t>
  </si>
  <si>
    <t>m3</t>
  </si>
  <si>
    <t xml:space="preserve">Demontaža postojeće drvene ličene stolarije:              - ulazna dvokrilna vrata sa nadsvjetlom, ostakljena IZO staklom, dimenzija 159 x 289 cm                              </t>
  </si>
  <si>
    <t>3.</t>
  </si>
  <si>
    <t>Razbijanje postojećih betonskih stuba obloženih brušenim kulirom sa ulaza i bočnih otvora. U stavci nije iskop podnožja - temelja za nove stube.</t>
  </si>
  <si>
    <t>- 165 x 30 x 20 cm</t>
  </si>
  <si>
    <t>kompl</t>
  </si>
  <si>
    <t>4.</t>
  </si>
  <si>
    <t>Iskop podnožja - temelja za nove stube u zidu i betonskoj stazi u dubini od 12 cm, kao podloge za nove kamene stube.</t>
  </si>
  <si>
    <t>- 216 x 47 x 12 cm</t>
  </si>
  <si>
    <t>- 216 x 32 x 12 cm</t>
  </si>
  <si>
    <t>1. DEMONTAŽE I RUŠENJA UKUPNO</t>
  </si>
  <si>
    <t>2. BETONSKI RADOVI</t>
  </si>
  <si>
    <t>Izvedba donje betonske podloge za kamene stube betonom 25/30 armiranim sa mrežom Q188 u svetištu. Ploča debljine 12 cm. Betonsku podlogu izvesti ravno radi postave kamene stube.</t>
  </si>
  <si>
    <t>- ulaz 47 x 216 cm</t>
  </si>
  <si>
    <t>- bočno 32 x 216 cm (x2)</t>
  </si>
  <si>
    <t>- armatura</t>
  </si>
  <si>
    <t>kg</t>
  </si>
  <si>
    <t>Izrada horizontalne hidroizolacije na betonskoj podlozi s jačim hidrostatskim pritiskom. Izvesti dvostruki premaz cementpolimerne hidroizolacije, a izolaciju podići uz obodne zidove za cca 15 cm.</t>
  </si>
  <si>
    <t>m2</t>
  </si>
  <si>
    <t>2. BETONSKI RADOVI UKUPNO</t>
  </si>
  <si>
    <t>3. KAMENARSKI RADOVI</t>
  </si>
  <si>
    <t>Izrada, dobava i postavljanje masivnih kamenih stuba. Stube su raznih dimenzija, sa profilom 6,6 x 3,3 cm, od kamena vapnenca (kao Boticcino clasico). Nakon ugradnje stube su visine 15 cm. Završna obrada četkanjem. Obavezno je osigurati potrebnu protuskliznost. Završno je obaveza izvođača izvršiti impregnaciju kamena.</t>
  </si>
  <si>
    <t>Stube se isporučuju i montiraju prema shemi postavljanja koja se nalazi u projektu. Obračun po komadu. U cijenu uključen sav potreban materijal, potrošni materijal, sredstva za montažu i rad.</t>
  </si>
  <si>
    <t>- S1a središnja stuba 100x50x15 cm</t>
  </si>
  <si>
    <t>- S1b središnja stuba 100x35x15 cm</t>
  </si>
  <si>
    <t>- S2a bočne stuba 58x50x15 cm</t>
  </si>
  <si>
    <t>- S2b bočne stuba 58x35x15 cm</t>
  </si>
  <si>
    <t>Izrada, dobava i postava kamenih klupčica na parapete izloga od kamena vapnenca (kao Boticcino clasico). Završna obrada četkanjem. Završno je obaveza izvođača izvršiti impregnaciju kamena.</t>
  </si>
  <si>
    <t>Klupčice se izvode od kamena debljine 3 cm, sa zaobljenim čelom. Obračun po komadu. U cijenu uključen sav potreban materijal, potrošni materijal, sredstva za montažu i rad.</t>
  </si>
  <si>
    <t>- klupčice 159 x 30 x 3 cm</t>
  </si>
  <si>
    <t>3. KAMENARSKI RADOVI UKUPNO</t>
  </si>
  <si>
    <t>4. BRAVARSKI RADOVI</t>
  </si>
  <si>
    <t>Za sve stavke vrijedi</t>
  </si>
  <si>
    <t>Izrada, dobava i ugradnja bravarskih stavki u sistemima čeličnih profila, tip kao JANSEN, ili jednakovrijedna čelična bravarija.</t>
  </si>
  <si>
    <r>
      <t xml:space="preserve">Ukupni koeficijent prolaza topline za sve stavke vanjske čelične bravarije zajedno iznosi Uw </t>
    </r>
    <r>
      <rPr>
        <sz val="10"/>
        <color theme="1"/>
        <rFont val="Calibri"/>
        <family val="2"/>
        <charset val="238"/>
      </rPr>
      <t>≤ 1.80 W/m2K</t>
    </r>
  </si>
  <si>
    <t>Materijal čelika je u kvaliteti HRN EN 10025-2:2007, S235JR; toplo valjani proizvodi od kontrukcijskih čelika; HRN EN 10346:2009; čelični plosnati proizvodi s prevlakom nanesenom kontinuiranim vrućim uranjanjem u cink.</t>
  </si>
  <si>
    <t>Tražena razina zaštite od buke iznosi Rw= 34 (-1,-5) dB</t>
  </si>
  <si>
    <t>Ostakljenje sigurnosno-protuprovalnim staklom, otpornim na udarce klase protuprovalnosti P4 u izvedbi izo stakla (10+16+6).</t>
  </si>
  <si>
    <t>Ulazna vrata / stijena</t>
  </si>
  <si>
    <t>Jednokrilna ostakljena vrata sa dva bočna ostakljena polja i nadsvjetlom. Otvaranje prema unutra.</t>
  </si>
  <si>
    <t>Rukohvat se postavlja s vanjske i unutarnje strane. Rukohvat je presjeka 40 x 10 mm sa lagano zaobljenim rubovima.</t>
  </si>
  <si>
    <t>Za zaključavanje vrata postavlja se sigurnosna brava sa zaključavanjem u najmanje tri točke, a za zatvaranje vrata se postavlja pumpa sa kliznom letvom. U stavci je sav materijal, spojna sredstva i rad.</t>
  </si>
  <si>
    <t>dim. 28 9 x 159 cm</t>
  </si>
  <si>
    <t>Stijena</t>
  </si>
  <si>
    <t>Trodijelna stijena sa dva fiksno ostakljena polja i ukladom od bojanog čeličnog lima ispunjenog toplinskom izolacijom ispred zidanog parapeta. Klupčica parapeta se izvodi od umjetnog kamena svijetle boje kao kamen sivac. U stavci je sav potreban materijal, spojni materijal i rad.</t>
  </si>
  <si>
    <t>dim. 289 x 159 cm</t>
  </si>
  <si>
    <t>4. BRAVARSKI RADOVI UKUPNO</t>
  </si>
  <si>
    <t>5. ZIDARSKO-FASADERSKI RADOVI</t>
  </si>
  <si>
    <t>Grubo žbukanje obijenog parapeta u industrijski spremljenoj podužnoj žbuci MP 35.</t>
  </si>
  <si>
    <t>Razni popravci u žbuci, izvlačenje i žbukanje špaleta u dijelu gdje su nastala oštećenja, popravak uličnih okvira u žbuci.</t>
  </si>
  <si>
    <t>pauš.</t>
  </si>
  <si>
    <t>5. ZIDARSKO-FASADERSKI RADOVI UKUPNO</t>
  </si>
  <si>
    <t>6. LIČILAČKI RADOVI</t>
  </si>
  <si>
    <t>Razno bojanje i popravci, bojanje špaleta u dijelu gdje je rušen paraperni zid. U boji po uzoru na postojeću.</t>
  </si>
  <si>
    <t>6. LIČILAČKI RADOVI UKUPNO</t>
  </si>
  <si>
    <t>UKUPNO:</t>
  </si>
  <si>
    <t>SVEUKUPNO:</t>
  </si>
  <si>
    <t>Investitor: GRAD POŽEGA, Trg Sv. Trojstva 1, POŽEGA</t>
  </si>
  <si>
    <t>Građevina: Gradski muzej Požega, Matice Hrvatske 5, Požega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</si>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</sst>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/>
    <xf numFmtId="164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vertical="top" wrapText="1"/>
    </xf>
    <xf numFmtId="0" fontId="2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/>
    <xf numFmtId="0" fontId="3" fillId="2" borderId="0" xfId="0" applyFont="1" applyFill="1"/>
    <xf numFmtId="4" fontId="2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wrapText="1"/>
    </xf>
    <xf numFmtId="0" fontId="2" fillId="2" borderId="0" xfId="0" applyFont="1" applyFill="1"/>
    <xf numFmtId="4" fontId="3" fillId="2" borderId="0" xfId="0" applyNumberFormat="1" applyFont="1" applyFill="1"/>
    <xf numFmtId="164" fontId="3" fillId="2" borderId="0" xfId="0" applyNumberFormat="1" applyFont="1" applyFill="1"/>
    <xf numFmtId="0" fontId="1" fillId="2" borderId="0" xfId="0" applyFont="1" applyFill="1"/>
    <xf numFmtId="164" fontId="2" fillId="0" borderId="1" xfId="0" applyNumberFormat="1" applyFont="1" applyBorder="1" applyAlignment="1">
      <alignment horizontal="center"/>
    </xf>
    <xf numFmtId="4" fontId="2" fillId="0" borderId="0" xfId="0" applyNumberFormat="1" applyFont="1" applyProtection="1">
      <protection locked="0"/>
    </xf>
    <xf numFmtId="4" fontId="2" fillId="2" borderId="0" xfId="0" applyNumberFormat="1" applyFont="1" applyFill="1" applyProtection="1">
      <protection locked="0"/>
    </xf>
    <xf numFmtId="4" fontId="2" fillId="0" borderId="1" xfId="0" applyNumberFormat="1" applyFont="1" applyBorder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Protection="1">
      <protection locked="0"/>
    </xf>
    <xf numFmtId="4" fontId="2" fillId="0" borderId="2" xfId="0" applyNumberFormat="1" applyFont="1" applyBorder="1" applyAlignment="1" applyProtection="1">
      <alignment horizontal="center"/>
      <protection locked="0"/>
    </xf>
    <xf numFmtId="4" fontId="2" fillId="0" borderId="1" xfId="0" applyNumberFormat="1" applyFont="1" applyBorder="1" applyProtection="1">
      <protection locked="0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view="pageLayout" zoomScaleNormal="100" workbookViewId="0">
      <selection activeCell="F80" sqref="F80"/>
    </sheetView>
  </sheetViews>
  <sheetFormatPr defaultRowHeight="15" x14ac:dyDescent="0.25"/>
  <cols>
    <col min="1" max="1" width="9.140625" style="3"/>
    <col min="2" max="2" width="41.28515625" style="1" customWidth="1"/>
    <col min="3" max="3" width="10.42578125" style="3" customWidth="1"/>
    <col min="4" max="4" width="10.140625" style="4" customWidth="1"/>
    <col min="5" max="5" width="10.7109375" style="40" customWidth="1"/>
    <col min="6" max="6" width="13.28515625" style="5" customWidth="1"/>
  </cols>
  <sheetData>
    <row r="1" spans="1:6" x14ac:dyDescent="0.25">
      <c r="B1" s="48" t="s">
        <v>72</v>
      </c>
      <c r="C1" s="48"/>
    </row>
    <row r="2" spans="1:6" ht="15" customHeight="1" x14ac:dyDescent="0.25">
      <c r="B2" s="47" t="s">
        <v>70</v>
      </c>
      <c r="C2" s="47"/>
    </row>
    <row r="3" spans="1:6" ht="15" customHeight="1" x14ac:dyDescent="0.25">
      <c r="B3" s="47" t="s">
        <v>71</v>
      </c>
      <c r="C3" s="47"/>
    </row>
    <row r="5" spans="1:6" ht="20.25" customHeight="1" x14ac:dyDescent="0.25">
      <c r="A5" s="38" t="s">
        <v>4</v>
      </c>
      <c r="B5" s="31"/>
      <c r="C5" s="31"/>
      <c r="D5" s="32"/>
      <c r="E5" s="41"/>
      <c r="F5" s="33"/>
    </row>
    <row r="6" spans="1:6" ht="15.75" thickBot="1" x14ac:dyDescent="0.3">
      <c r="A6" s="7" t="s">
        <v>5</v>
      </c>
      <c r="B6" s="8" t="s">
        <v>6</v>
      </c>
      <c r="C6" s="19" t="s">
        <v>7</v>
      </c>
      <c r="D6" s="20" t="s">
        <v>0</v>
      </c>
      <c r="E6" s="42" t="s">
        <v>1</v>
      </c>
      <c r="F6" s="39" t="s">
        <v>2</v>
      </c>
    </row>
    <row r="7" spans="1:6" ht="39.75" thickTop="1" x14ac:dyDescent="0.25">
      <c r="A7" s="16" t="s">
        <v>8</v>
      </c>
      <c r="B7" s="1" t="s">
        <v>14</v>
      </c>
      <c r="C7" s="2" t="s">
        <v>9</v>
      </c>
      <c r="D7" s="18">
        <v>1</v>
      </c>
      <c r="E7" s="43">
        <v>0</v>
      </c>
      <c r="F7" s="5">
        <f>ROUND((D7*E7),2)</f>
        <v>0</v>
      </c>
    </row>
    <row r="8" spans="1:6" ht="26.25" x14ac:dyDescent="0.25">
      <c r="A8" s="16"/>
      <c r="B8" s="1" t="s">
        <v>10</v>
      </c>
      <c r="C8" s="2" t="s">
        <v>9</v>
      </c>
      <c r="D8" s="18">
        <v>2</v>
      </c>
      <c r="E8" s="43">
        <v>0</v>
      </c>
      <c r="F8" s="5">
        <f t="shared" ref="F8:F18" si="0">ROUND((D8*E8),2)</f>
        <v>0</v>
      </c>
    </row>
    <row r="9" spans="1:6" x14ac:dyDescent="0.25">
      <c r="A9" s="16"/>
      <c r="C9" s="2"/>
      <c r="D9" s="18"/>
      <c r="E9" s="43"/>
    </row>
    <row r="10" spans="1:6" ht="26.25" x14ac:dyDescent="0.25">
      <c r="A10" s="16" t="s">
        <v>11</v>
      </c>
      <c r="B10" s="1" t="s">
        <v>12</v>
      </c>
      <c r="C10" s="2" t="s">
        <v>13</v>
      </c>
      <c r="D10" s="18">
        <v>0.22</v>
      </c>
      <c r="E10" s="43">
        <v>0</v>
      </c>
      <c r="F10" s="5">
        <f t="shared" si="0"/>
        <v>0</v>
      </c>
    </row>
    <row r="11" spans="1:6" x14ac:dyDescent="0.25">
      <c r="A11" s="16"/>
      <c r="C11" s="2"/>
      <c r="D11" s="18"/>
      <c r="E11" s="43"/>
    </row>
    <row r="12" spans="1:6" ht="39" x14ac:dyDescent="0.25">
      <c r="A12" s="16" t="s">
        <v>15</v>
      </c>
      <c r="B12" s="1" t="s">
        <v>16</v>
      </c>
      <c r="C12" s="2"/>
      <c r="D12" s="18"/>
      <c r="E12" s="43"/>
    </row>
    <row r="13" spans="1:6" x14ac:dyDescent="0.25">
      <c r="A13" s="16"/>
      <c r="B13" s="6" t="s">
        <v>17</v>
      </c>
      <c r="C13" s="2" t="s">
        <v>18</v>
      </c>
      <c r="D13" s="18">
        <v>1</v>
      </c>
      <c r="E13" s="43">
        <v>0</v>
      </c>
      <c r="F13" s="5">
        <f t="shared" si="0"/>
        <v>0</v>
      </c>
    </row>
    <row r="14" spans="1:6" x14ac:dyDescent="0.25">
      <c r="A14" s="16"/>
      <c r="B14" s="6" t="s">
        <v>17</v>
      </c>
      <c r="C14" s="2" t="s">
        <v>18</v>
      </c>
      <c r="D14" s="18">
        <v>2</v>
      </c>
      <c r="E14" s="43">
        <v>0</v>
      </c>
      <c r="F14" s="5">
        <f t="shared" si="0"/>
        <v>0</v>
      </c>
    </row>
    <row r="15" spans="1:6" x14ac:dyDescent="0.25">
      <c r="A15" s="16"/>
      <c r="C15" s="2"/>
      <c r="D15" s="18"/>
      <c r="E15" s="43"/>
    </row>
    <row r="16" spans="1:6" ht="39" x14ac:dyDescent="0.25">
      <c r="A16" s="16" t="s">
        <v>19</v>
      </c>
      <c r="B16" s="1" t="s">
        <v>20</v>
      </c>
      <c r="C16" s="2"/>
      <c r="D16" s="18"/>
      <c r="E16" s="43"/>
    </row>
    <row r="17" spans="1:6" x14ac:dyDescent="0.25">
      <c r="A17" s="16"/>
      <c r="B17" s="6" t="s">
        <v>21</v>
      </c>
      <c r="C17" s="2" t="s">
        <v>18</v>
      </c>
      <c r="D17" s="18">
        <v>1</v>
      </c>
      <c r="E17" s="43">
        <v>0</v>
      </c>
      <c r="F17" s="5">
        <f t="shared" si="0"/>
        <v>0</v>
      </c>
    </row>
    <row r="18" spans="1:6" ht="15.75" thickBot="1" x14ac:dyDescent="0.3">
      <c r="A18" s="17"/>
      <c r="B18" s="11" t="s">
        <v>22</v>
      </c>
      <c r="C18" s="19" t="s">
        <v>18</v>
      </c>
      <c r="D18" s="20">
        <v>2</v>
      </c>
      <c r="E18" s="42">
        <v>0</v>
      </c>
      <c r="F18" s="10">
        <f t="shared" si="0"/>
        <v>0</v>
      </c>
    </row>
    <row r="19" spans="1:6" ht="15.75" thickTop="1" x14ac:dyDescent="0.25">
      <c r="A19" s="12" t="s">
        <v>23</v>
      </c>
      <c r="B19" s="13"/>
      <c r="C19" s="12"/>
      <c r="D19" s="14"/>
      <c r="E19" s="44"/>
      <c r="F19" s="15">
        <f>ROUND(SUM(F7:F18),2)</f>
        <v>0</v>
      </c>
    </row>
    <row r="20" spans="1:6" x14ac:dyDescent="0.25">
      <c r="A20" s="12"/>
      <c r="B20" s="13"/>
      <c r="C20" s="12"/>
      <c r="D20" s="14"/>
      <c r="E20" s="44"/>
      <c r="F20" s="15"/>
    </row>
    <row r="22" spans="1:6" ht="19.5" customHeight="1" x14ac:dyDescent="0.25">
      <c r="A22" s="38" t="s">
        <v>24</v>
      </c>
      <c r="B22" s="34"/>
      <c r="C22" s="35"/>
      <c r="D22" s="32"/>
      <c r="E22" s="41"/>
      <c r="F22" s="33"/>
    </row>
    <row r="23" spans="1:6" ht="15.75" thickBot="1" x14ac:dyDescent="0.3">
      <c r="A23" s="7" t="s">
        <v>5</v>
      </c>
      <c r="B23" s="8" t="s">
        <v>6</v>
      </c>
      <c r="C23" s="19" t="s">
        <v>7</v>
      </c>
      <c r="D23" s="20" t="s">
        <v>0</v>
      </c>
      <c r="E23" s="42" t="s">
        <v>1</v>
      </c>
      <c r="F23" s="39" t="s">
        <v>2</v>
      </c>
    </row>
    <row r="24" spans="1:6" ht="52.5" thickTop="1" x14ac:dyDescent="0.25">
      <c r="A24" s="16" t="s">
        <v>8</v>
      </c>
      <c r="B24" s="1" t="s">
        <v>25</v>
      </c>
      <c r="C24" s="2" t="s">
        <v>13</v>
      </c>
      <c r="D24" s="18">
        <v>0.16</v>
      </c>
      <c r="E24" s="43">
        <v>0</v>
      </c>
      <c r="F24" s="5">
        <f>ROUND((D24*E24),2)</f>
        <v>0</v>
      </c>
    </row>
    <row r="25" spans="1:6" x14ac:dyDescent="0.25">
      <c r="A25" s="16"/>
      <c r="B25" s="6" t="s">
        <v>26</v>
      </c>
      <c r="C25" s="2" t="s">
        <v>13</v>
      </c>
      <c r="D25" s="18">
        <v>0.17</v>
      </c>
      <c r="E25" s="43">
        <v>0</v>
      </c>
      <c r="F25" s="5">
        <f t="shared" ref="F25:F26" si="1">ROUND((D25*E25),2)</f>
        <v>0</v>
      </c>
    </row>
    <row r="26" spans="1:6" x14ac:dyDescent="0.25">
      <c r="A26" s="16"/>
      <c r="B26" s="6" t="s">
        <v>27</v>
      </c>
      <c r="C26" s="2" t="s">
        <v>29</v>
      </c>
      <c r="D26" s="18">
        <v>50</v>
      </c>
      <c r="E26" s="43">
        <v>0</v>
      </c>
      <c r="F26" s="5">
        <f t="shared" si="1"/>
        <v>0</v>
      </c>
    </row>
    <row r="27" spans="1:6" x14ac:dyDescent="0.25">
      <c r="A27" s="16"/>
      <c r="B27" s="6" t="s">
        <v>28</v>
      </c>
      <c r="C27" s="2"/>
      <c r="D27" s="18"/>
      <c r="E27" s="43"/>
    </row>
    <row r="28" spans="1:6" x14ac:dyDescent="0.25">
      <c r="A28" s="16"/>
      <c r="C28" s="2"/>
      <c r="D28" s="18"/>
      <c r="E28" s="43"/>
    </row>
    <row r="29" spans="1:6" ht="54.75" customHeight="1" thickBot="1" x14ac:dyDescent="0.3">
      <c r="A29" s="17" t="s">
        <v>11</v>
      </c>
      <c r="B29" s="21" t="s">
        <v>30</v>
      </c>
      <c r="C29" s="19" t="s">
        <v>31</v>
      </c>
      <c r="D29" s="20">
        <v>2.42</v>
      </c>
      <c r="E29" s="42">
        <v>0</v>
      </c>
      <c r="F29" s="10">
        <f t="shared" ref="F29" si="2">ROUND((D29*E29),2)</f>
        <v>0</v>
      </c>
    </row>
    <row r="30" spans="1:6" ht="15.75" thickTop="1" x14ac:dyDescent="0.25">
      <c r="A30" s="12" t="s">
        <v>32</v>
      </c>
      <c r="B30" s="13"/>
      <c r="C30" s="12"/>
      <c r="D30" s="14"/>
      <c r="E30" s="44"/>
      <c r="F30" s="15">
        <f>ROUND(SUM(F24:F29),2)</f>
        <v>0</v>
      </c>
    </row>
    <row r="31" spans="1:6" x14ac:dyDescent="0.25">
      <c r="A31" s="12"/>
      <c r="B31" s="13"/>
      <c r="C31" s="12"/>
      <c r="D31" s="14"/>
      <c r="E31" s="44"/>
      <c r="F31" s="15"/>
    </row>
    <row r="33" spans="1:6" ht="21" customHeight="1" x14ac:dyDescent="0.25">
      <c r="A33" s="38" t="s">
        <v>33</v>
      </c>
      <c r="B33" s="34"/>
      <c r="C33" s="35"/>
      <c r="D33" s="32"/>
      <c r="E33" s="41"/>
      <c r="F33" s="33"/>
    </row>
    <row r="34" spans="1:6" ht="15.75" thickBot="1" x14ac:dyDescent="0.3">
      <c r="A34" s="7" t="s">
        <v>5</v>
      </c>
      <c r="B34" s="8" t="s">
        <v>6</v>
      </c>
      <c r="C34" s="19" t="s">
        <v>7</v>
      </c>
      <c r="D34" s="20" t="s">
        <v>0</v>
      </c>
      <c r="E34" s="42" t="s">
        <v>1</v>
      </c>
      <c r="F34" s="39" t="s">
        <v>2</v>
      </c>
    </row>
    <row r="35" spans="1:6" ht="90.75" thickTop="1" x14ac:dyDescent="0.25">
      <c r="A35" s="16" t="s">
        <v>8</v>
      </c>
      <c r="B35" s="1" t="s">
        <v>34</v>
      </c>
      <c r="C35" s="2"/>
      <c r="D35" s="18"/>
      <c r="E35" s="43"/>
    </row>
    <row r="36" spans="1:6" ht="54" customHeight="1" x14ac:dyDescent="0.25">
      <c r="A36" s="16"/>
      <c r="B36" s="22" t="s">
        <v>35</v>
      </c>
      <c r="C36" s="2"/>
      <c r="D36" s="18"/>
      <c r="E36" s="43"/>
    </row>
    <row r="37" spans="1:6" x14ac:dyDescent="0.25">
      <c r="A37" s="16"/>
      <c r="B37" s="6" t="s">
        <v>36</v>
      </c>
      <c r="C37" s="2" t="s">
        <v>9</v>
      </c>
      <c r="D37" s="18">
        <v>1</v>
      </c>
      <c r="E37" s="43">
        <v>0</v>
      </c>
      <c r="F37" s="5">
        <f t="shared" ref="F37:F40" si="3">ROUND((D37*E37),2)</f>
        <v>0</v>
      </c>
    </row>
    <row r="38" spans="1:6" x14ac:dyDescent="0.25">
      <c r="A38" s="16"/>
      <c r="B38" s="6" t="s">
        <v>37</v>
      </c>
      <c r="C38" s="2" t="s">
        <v>9</v>
      </c>
      <c r="D38" s="18">
        <v>1</v>
      </c>
      <c r="E38" s="43">
        <v>0</v>
      </c>
      <c r="F38" s="5">
        <f t="shared" si="3"/>
        <v>0</v>
      </c>
    </row>
    <row r="39" spans="1:6" x14ac:dyDescent="0.25">
      <c r="A39" s="16"/>
      <c r="B39" s="6" t="s">
        <v>38</v>
      </c>
      <c r="C39" s="2" t="s">
        <v>9</v>
      </c>
      <c r="D39" s="18">
        <v>2</v>
      </c>
      <c r="E39" s="43">
        <v>0</v>
      </c>
      <c r="F39" s="5">
        <f t="shared" si="3"/>
        <v>0</v>
      </c>
    </row>
    <row r="40" spans="1:6" x14ac:dyDescent="0.25">
      <c r="A40" s="16"/>
      <c r="B40" s="6" t="s">
        <v>39</v>
      </c>
      <c r="C40" s="2" t="s">
        <v>9</v>
      </c>
      <c r="D40" s="18">
        <v>2</v>
      </c>
      <c r="E40" s="43">
        <v>0</v>
      </c>
      <c r="F40" s="5">
        <f t="shared" si="3"/>
        <v>0</v>
      </c>
    </row>
    <row r="41" spans="1:6" x14ac:dyDescent="0.25">
      <c r="A41" s="16"/>
      <c r="C41" s="2"/>
      <c r="D41" s="18"/>
      <c r="E41" s="43"/>
    </row>
    <row r="42" spans="1:6" ht="63.75" x14ac:dyDescent="0.25">
      <c r="A42" s="16" t="s">
        <v>11</v>
      </c>
      <c r="B42" s="22" t="s">
        <v>40</v>
      </c>
      <c r="C42" s="2"/>
      <c r="D42" s="18"/>
      <c r="E42" s="43"/>
    </row>
    <row r="43" spans="1:6" ht="51" x14ac:dyDescent="0.25">
      <c r="A43" s="16"/>
      <c r="B43" s="22" t="s">
        <v>41</v>
      </c>
      <c r="C43" s="2"/>
      <c r="D43" s="18"/>
      <c r="E43" s="43"/>
    </row>
    <row r="44" spans="1:6" ht="15.75" thickBot="1" x14ac:dyDescent="0.3">
      <c r="A44" s="17"/>
      <c r="B44" s="23" t="s">
        <v>42</v>
      </c>
      <c r="C44" s="19" t="s">
        <v>9</v>
      </c>
      <c r="D44" s="20">
        <v>2</v>
      </c>
      <c r="E44" s="42">
        <v>0</v>
      </c>
      <c r="F44" s="10">
        <f t="shared" ref="F44" si="4">ROUND((D44*E44),2)</f>
        <v>0</v>
      </c>
    </row>
    <row r="45" spans="1:6" ht="15.75" thickTop="1" x14ac:dyDescent="0.25">
      <c r="A45" s="12" t="s">
        <v>43</v>
      </c>
      <c r="B45" s="13"/>
      <c r="C45" s="12"/>
      <c r="D45" s="14"/>
      <c r="E45" s="44"/>
      <c r="F45" s="15">
        <f>ROUND(SUM(F35:F44),2)</f>
        <v>0</v>
      </c>
    </row>
    <row r="46" spans="1:6" x14ac:dyDescent="0.25">
      <c r="A46" s="12"/>
      <c r="B46" s="13"/>
      <c r="C46" s="12"/>
      <c r="D46" s="14"/>
      <c r="E46" s="44"/>
      <c r="F46" s="15"/>
    </row>
    <row r="48" spans="1:6" ht="24" customHeight="1" x14ac:dyDescent="0.25">
      <c r="A48" s="38" t="s">
        <v>44</v>
      </c>
      <c r="B48" s="34"/>
      <c r="C48" s="35"/>
      <c r="D48" s="32"/>
      <c r="E48" s="41"/>
      <c r="F48" s="33"/>
    </row>
    <row r="49" spans="1:6" ht="15.75" thickBot="1" x14ac:dyDescent="0.3">
      <c r="A49" s="7" t="s">
        <v>5</v>
      </c>
      <c r="B49" s="8" t="s">
        <v>6</v>
      </c>
      <c r="C49" s="19" t="s">
        <v>7</v>
      </c>
      <c r="D49" s="20" t="s">
        <v>0</v>
      </c>
      <c r="E49" s="42" t="s">
        <v>1</v>
      </c>
      <c r="F49" s="39" t="s">
        <v>2</v>
      </c>
    </row>
    <row r="50" spans="1:6" ht="15.75" thickTop="1" x14ac:dyDescent="0.25">
      <c r="A50" s="16"/>
      <c r="B50" s="1" t="s">
        <v>45</v>
      </c>
      <c r="C50" s="2"/>
      <c r="D50" s="18"/>
      <c r="E50" s="43"/>
    </row>
    <row r="51" spans="1:6" ht="39" x14ac:dyDescent="0.25">
      <c r="A51" s="16"/>
      <c r="B51" s="1" t="s">
        <v>46</v>
      </c>
      <c r="C51" s="2"/>
      <c r="D51" s="18"/>
      <c r="E51" s="43"/>
    </row>
    <row r="52" spans="1:6" ht="39" x14ac:dyDescent="0.25">
      <c r="A52" s="16"/>
      <c r="B52" s="1" t="s">
        <v>47</v>
      </c>
      <c r="C52" s="2"/>
      <c r="D52" s="18"/>
      <c r="E52" s="43"/>
    </row>
    <row r="53" spans="1:6" ht="64.5" x14ac:dyDescent="0.25">
      <c r="A53" s="16"/>
      <c r="B53" s="1" t="s">
        <v>48</v>
      </c>
      <c r="C53" s="2"/>
      <c r="D53" s="18"/>
      <c r="E53" s="43"/>
    </row>
    <row r="54" spans="1:6" ht="26.25" x14ac:dyDescent="0.25">
      <c r="A54" s="16"/>
      <c r="B54" s="1" t="s">
        <v>49</v>
      </c>
      <c r="C54" s="2"/>
      <c r="D54" s="18"/>
      <c r="E54" s="43"/>
    </row>
    <row r="55" spans="1:6" ht="53.25" customHeight="1" x14ac:dyDescent="0.25">
      <c r="A55" s="16"/>
      <c r="B55" s="22" t="s">
        <v>50</v>
      </c>
      <c r="C55" s="2"/>
      <c r="D55" s="18"/>
      <c r="E55" s="43"/>
    </row>
    <row r="56" spans="1:6" x14ac:dyDescent="0.25">
      <c r="A56" s="16" t="s">
        <v>8</v>
      </c>
      <c r="B56" s="24" t="s">
        <v>51</v>
      </c>
      <c r="C56" s="2"/>
      <c r="D56" s="18"/>
      <c r="E56" s="43"/>
    </row>
    <row r="57" spans="1:6" ht="39" x14ac:dyDescent="0.25">
      <c r="A57" s="16"/>
      <c r="B57" s="6" t="s">
        <v>52</v>
      </c>
      <c r="C57" s="2"/>
      <c r="D57" s="18"/>
      <c r="E57" s="43"/>
    </row>
    <row r="58" spans="1:6" ht="39" x14ac:dyDescent="0.25">
      <c r="A58" s="16"/>
      <c r="B58" s="6" t="s">
        <v>53</v>
      </c>
      <c r="C58" s="2"/>
      <c r="D58" s="18"/>
      <c r="E58" s="43"/>
    </row>
    <row r="59" spans="1:6" ht="64.5" x14ac:dyDescent="0.25">
      <c r="A59" s="16"/>
      <c r="B59" s="6" t="s">
        <v>54</v>
      </c>
      <c r="C59" s="2"/>
      <c r="D59" s="18"/>
      <c r="E59" s="43"/>
    </row>
    <row r="60" spans="1:6" x14ac:dyDescent="0.25">
      <c r="A60" s="16"/>
      <c r="B60" s="1" t="s">
        <v>55</v>
      </c>
      <c r="C60" s="2" t="s">
        <v>9</v>
      </c>
      <c r="D60" s="18">
        <v>1</v>
      </c>
      <c r="E60" s="43">
        <v>0</v>
      </c>
      <c r="F60" s="5">
        <f t="shared" ref="F60" si="5">ROUND((D60*E60),2)</f>
        <v>0</v>
      </c>
    </row>
    <row r="61" spans="1:6" x14ac:dyDescent="0.25">
      <c r="A61" s="16" t="s">
        <v>11</v>
      </c>
      <c r="B61" s="25" t="s">
        <v>56</v>
      </c>
      <c r="C61" s="2"/>
      <c r="D61" s="18"/>
      <c r="E61" s="43"/>
    </row>
    <row r="62" spans="1:6" ht="76.5" x14ac:dyDescent="0.25">
      <c r="A62" s="16"/>
      <c r="B62" s="22" t="s">
        <v>57</v>
      </c>
      <c r="C62" s="2"/>
      <c r="D62" s="18"/>
      <c r="E62" s="43"/>
    </row>
    <row r="63" spans="1:6" ht="15.75" thickBot="1" x14ac:dyDescent="0.3">
      <c r="A63" s="17"/>
      <c r="B63" s="23" t="s">
        <v>58</v>
      </c>
      <c r="C63" s="19" t="s">
        <v>9</v>
      </c>
      <c r="D63" s="20">
        <v>2</v>
      </c>
      <c r="E63" s="42">
        <v>0</v>
      </c>
      <c r="F63" s="10">
        <f t="shared" ref="F63" si="6">ROUND((D63*E63),2)</f>
        <v>0</v>
      </c>
    </row>
    <row r="64" spans="1:6" ht="15.75" thickTop="1" x14ac:dyDescent="0.25">
      <c r="A64" s="12" t="s">
        <v>59</v>
      </c>
      <c r="B64" s="13"/>
      <c r="C64" s="12"/>
      <c r="D64" s="14"/>
      <c r="E64" s="44"/>
      <c r="F64" s="15">
        <f>ROUND(SUM(F50:F63),2)</f>
        <v>0</v>
      </c>
    </row>
    <row r="65" spans="1:6" x14ac:dyDescent="0.25">
      <c r="A65" s="12"/>
      <c r="B65" s="13"/>
      <c r="C65" s="12"/>
      <c r="D65" s="14"/>
      <c r="E65" s="44"/>
      <c r="F65" s="15"/>
    </row>
    <row r="67" spans="1:6" ht="21" customHeight="1" x14ac:dyDescent="0.25">
      <c r="A67" s="38" t="s">
        <v>60</v>
      </c>
      <c r="B67" s="34"/>
      <c r="C67" s="35"/>
      <c r="D67" s="32"/>
      <c r="E67" s="41"/>
      <c r="F67" s="33"/>
    </row>
    <row r="68" spans="1:6" ht="15.75" thickBot="1" x14ac:dyDescent="0.3">
      <c r="A68" s="7" t="s">
        <v>5</v>
      </c>
      <c r="B68" s="8" t="s">
        <v>6</v>
      </c>
      <c r="C68" s="19" t="s">
        <v>7</v>
      </c>
      <c r="D68" s="20" t="s">
        <v>0</v>
      </c>
      <c r="E68" s="42" t="s">
        <v>1</v>
      </c>
      <c r="F68" s="39" t="s">
        <v>2</v>
      </c>
    </row>
    <row r="69" spans="1:6" ht="27" thickTop="1" x14ac:dyDescent="0.25">
      <c r="A69" s="16" t="s">
        <v>8</v>
      </c>
      <c r="B69" s="1" t="s">
        <v>61</v>
      </c>
      <c r="C69" s="2" t="s">
        <v>31</v>
      </c>
      <c r="D69" s="18">
        <v>2</v>
      </c>
      <c r="E69" s="43">
        <v>0</v>
      </c>
      <c r="F69" s="5">
        <f>ROUND((D69*E69),2)</f>
        <v>0</v>
      </c>
    </row>
    <row r="70" spans="1:6" ht="39" thickBot="1" x14ac:dyDescent="0.3">
      <c r="A70" s="17" t="s">
        <v>11</v>
      </c>
      <c r="B70" s="21" t="s">
        <v>62</v>
      </c>
      <c r="C70" s="19" t="s">
        <v>63</v>
      </c>
      <c r="D70" s="20">
        <v>1</v>
      </c>
      <c r="E70" s="42">
        <v>0</v>
      </c>
      <c r="F70" s="10">
        <f>ROUND((D70*E70),2)</f>
        <v>0</v>
      </c>
    </row>
    <row r="71" spans="1:6" ht="15.75" thickTop="1" x14ac:dyDescent="0.25">
      <c r="A71" s="12" t="s">
        <v>64</v>
      </c>
      <c r="B71" s="13"/>
      <c r="C71" s="12"/>
      <c r="D71" s="14"/>
      <c r="E71" s="44"/>
      <c r="F71" s="15">
        <f>ROUND(SUM(F69:F70),2)</f>
        <v>0</v>
      </c>
    </row>
    <row r="72" spans="1:6" x14ac:dyDescent="0.25">
      <c r="A72" s="12"/>
      <c r="B72" s="13"/>
      <c r="C72" s="12"/>
      <c r="D72" s="14"/>
      <c r="E72" s="44"/>
      <c r="F72" s="15"/>
    </row>
    <row r="74" spans="1:6" ht="19.5" customHeight="1" x14ac:dyDescent="0.25">
      <c r="A74" s="38" t="s">
        <v>65</v>
      </c>
      <c r="B74" s="34"/>
      <c r="C74" s="35"/>
      <c r="D74" s="32"/>
      <c r="E74" s="41"/>
      <c r="F74" s="33"/>
    </row>
    <row r="75" spans="1:6" ht="15.75" thickBot="1" x14ac:dyDescent="0.3">
      <c r="A75" s="7" t="s">
        <v>5</v>
      </c>
      <c r="B75" s="8" t="s">
        <v>6</v>
      </c>
      <c r="C75" s="19" t="s">
        <v>7</v>
      </c>
      <c r="D75" s="20" t="s">
        <v>0</v>
      </c>
      <c r="E75" s="42" t="s">
        <v>1</v>
      </c>
      <c r="F75" s="39" t="s">
        <v>2</v>
      </c>
    </row>
    <row r="76" spans="1:6" ht="40.5" thickTop="1" thickBot="1" x14ac:dyDescent="0.3">
      <c r="A76" s="26" t="s">
        <v>8</v>
      </c>
      <c r="B76" s="27" t="s">
        <v>66</v>
      </c>
      <c r="C76" s="28" t="s">
        <v>63</v>
      </c>
      <c r="D76" s="29">
        <v>1</v>
      </c>
      <c r="E76" s="45">
        <v>0</v>
      </c>
      <c r="F76" s="30">
        <f>ROUND((D76*E76),2)</f>
        <v>0</v>
      </c>
    </row>
    <row r="77" spans="1:6" ht="15.75" thickTop="1" x14ac:dyDescent="0.25">
      <c r="A77" s="12" t="s">
        <v>67</v>
      </c>
      <c r="B77" s="13"/>
      <c r="C77" s="12"/>
      <c r="D77" s="14"/>
      <c r="E77" s="44"/>
      <c r="F77" s="15">
        <f>ROUND(SUM(F76:F76),2)</f>
        <v>0</v>
      </c>
    </row>
    <row r="79" spans="1:6" ht="15.75" thickBot="1" x14ac:dyDescent="0.3">
      <c r="D79" s="9"/>
      <c r="E79" s="46"/>
      <c r="F79" s="10"/>
    </row>
    <row r="80" spans="1:6" ht="15.75" thickTop="1" x14ac:dyDescent="0.25">
      <c r="D80" s="14" t="s">
        <v>68</v>
      </c>
      <c r="F80" s="5">
        <f>ROUND(SUM(F77,F71,F64,F45,F30,F19),2)</f>
        <v>0</v>
      </c>
    </row>
    <row r="81" spans="4:6" x14ac:dyDescent="0.25">
      <c r="D81" s="4" t="s">
        <v>3</v>
      </c>
      <c r="F81" s="5">
        <f>ROUND((F80*0.25),2)</f>
        <v>0</v>
      </c>
    </row>
    <row r="82" spans="4:6" ht="18" customHeight="1" x14ac:dyDescent="0.25">
      <c r="D82" s="36" t="s">
        <v>69</v>
      </c>
      <c r="E82" s="41"/>
      <c r="F82" s="37">
        <f>ROUND(SUM(F80:F81),2)</f>
        <v>0</v>
      </c>
    </row>
  </sheetData>
  <sheetProtection algorithmName="SHA-512" hashValue="vDoDy27AB57Fygo29OcMPHdHhJQYgG3xPTfOFZrREl7eM+o1LSmBxrc6+NthwAP3be1f2U4KVeqWAhF6cWBuhg==" saltValue="bslA3pi1+BuZwl/91KcNTA==" spinCount="100000" sheet="1" objects="1" scenarios="1"/>
  <mergeCells count="3">
    <mergeCell ref="B2:C2"/>
    <mergeCell ref="B3:C3"/>
    <mergeCell ref="B1:C1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Footer>&amp;R&amp;P</oddFooter>
  </headerFooter>
  <rowBreaks count="3" manualBreakCount="3">
    <brk id="31" max="16383" man="1"/>
    <brk id="46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Uličnik</dc:creator>
  <cp:lastModifiedBy>LO-RA 01</cp:lastModifiedBy>
  <cp:lastPrinted>2025-03-03T13:56:42Z</cp:lastPrinted>
  <dcterms:created xsi:type="dcterms:W3CDTF">2024-10-29T06:22:41Z</dcterms:created>
  <dcterms:modified xsi:type="dcterms:W3CDTF">2025-07-22T12:03:36Z</dcterms:modified>
</cp:coreProperties>
</file>